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621"/>
  </bookViews>
  <sheets>
    <sheet name="10 ДНЕВНОЕ" sheetId="7" r:id="rId1"/>
  </sheets>
  <definedNames>
    <definedName name="_xlnm.Print_Area" localSheetId="0">'10 ДНЕВНОЕ'!$A$1:$P$197</definedName>
  </definedNames>
  <calcPr calcId="145621"/>
</workbook>
</file>

<file path=xl/calcChain.xml><?xml version="1.0" encoding="utf-8"?>
<calcChain xmlns="http://schemas.openxmlformats.org/spreadsheetml/2006/main">
  <c r="F24" i="7" l="1"/>
  <c r="G24" i="7"/>
  <c r="H24" i="7"/>
  <c r="I24" i="7"/>
  <c r="J24" i="7"/>
  <c r="K24" i="7"/>
  <c r="L24" i="7"/>
  <c r="M24" i="7"/>
  <c r="N24" i="7"/>
  <c r="O24" i="7"/>
  <c r="P24" i="7"/>
  <c r="E24" i="7"/>
  <c r="D140" i="7" l="1"/>
  <c r="D122" i="7" l="1"/>
  <c r="D86" i="7"/>
  <c r="D14" i="7"/>
  <c r="H113" i="7" l="1"/>
  <c r="F103" i="7"/>
  <c r="G103" i="7"/>
  <c r="H103" i="7"/>
  <c r="I103" i="7"/>
  <c r="J103" i="7"/>
  <c r="K103" i="7"/>
  <c r="L103" i="7"/>
  <c r="M103" i="7"/>
  <c r="N103" i="7"/>
  <c r="O103" i="7"/>
  <c r="P103" i="7"/>
  <c r="E103" i="7"/>
  <c r="E113" i="7"/>
  <c r="F122" i="7"/>
  <c r="G122" i="7"/>
  <c r="H122" i="7"/>
  <c r="I122" i="7"/>
  <c r="J122" i="7"/>
  <c r="K122" i="7"/>
  <c r="L122" i="7"/>
  <c r="M122" i="7"/>
  <c r="N122" i="7"/>
  <c r="O122" i="7"/>
  <c r="P122" i="7"/>
  <c r="E122" i="7"/>
  <c r="H42" i="7"/>
  <c r="H114" i="7" l="1"/>
  <c r="E140" i="7"/>
  <c r="P185" i="7" l="1"/>
  <c r="O185" i="7"/>
  <c r="N185" i="7"/>
  <c r="M185" i="7"/>
  <c r="L185" i="7"/>
  <c r="K185" i="7"/>
  <c r="J185" i="7"/>
  <c r="I185" i="7"/>
  <c r="H185" i="7"/>
  <c r="G185" i="7"/>
  <c r="F185" i="7"/>
  <c r="E185" i="7"/>
  <c r="P176" i="7"/>
  <c r="O176" i="7"/>
  <c r="N176" i="7"/>
  <c r="M176" i="7"/>
  <c r="L176" i="7"/>
  <c r="K176" i="7"/>
  <c r="J176" i="7"/>
  <c r="I176" i="7"/>
  <c r="H176" i="7"/>
  <c r="G176" i="7"/>
  <c r="F176" i="7"/>
  <c r="E176" i="7"/>
  <c r="P167" i="7"/>
  <c r="O167" i="7"/>
  <c r="N167" i="7"/>
  <c r="M167" i="7"/>
  <c r="L167" i="7"/>
  <c r="K167" i="7"/>
  <c r="J167" i="7"/>
  <c r="I167" i="7"/>
  <c r="H167" i="7"/>
  <c r="G167" i="7"/>
  <c r="F167" i="7"/>
  <c r="E167" i="7"/>
  <c r="P158" i="7"/>
  <c r="O158" i="7"/>
  <c r="N158" i="7"/>
  <c r="M158" i="7"/>
  <c r="L158" i="7"/>
  <c r="K158" i="7"/>
  <c r="J158" i="7"/>
  <c r="I158" i="7"/>
  <c r="H158" i="7"/>
  <c r="G158" i="7"/>
  <c r="F158" i="7"/>
  <c r="E158" i="7"/>
  <c r="P149" i="7"/>
  <c r="O149" i="7"/>
  <c r="N149" i="7"/>
  <c r="M149" i="7"/>
  <c r="L149" i="7"/>
  <c r="K149" i="7"/>
  <c r="J149" i="7"/>
  <c r="I149" i="7"/>
  <c r="H149" i="7"/>
  <c r="G149" i="7"/>
  <c r="F149" i="7"/>
  <c r="E149" i="7"/>
  <c r="P140" i="7"/>
  <c r="O140" i="7"/>
  <c r="N140" i="7"/>
  <c r="M140" i="7"/>
  <c r="L140" i="7"/>
  <c r="K140" i="7"/>
  <c r="J140" i="7"/>
  <c r="I140" i="7"/>
  <c r="H140" i="7"/>
  <c r="G140" i="7"/>
  <c r="F140" i="7"/>
  <c r="P131" i="7"/>
  <c r="O131" i="7"/>
  <c r="N131" i="7"/>
  <c r="M131" i="7"/>
  <c r="L131" i="7"/>
  <c r="K131" i="7"/>
  <c r="J131" i="7"/>
  <c r="I131" i="7"/>
  <c r="H131" i="7"/>
  <c r="G131" i="7"/>
  <c r="F131" i="7"/>
  <c r="E131" i="7"/>
  <c r="P113" i="7"/>
  <c r="O113" i="7"/>
  <c r="N113" i="7"/>
  <c r="M113" i="7"/>
  <c r="L113" i="7"/>
  <c r="K113" i="7"/>
  <c r="J113" i="7"/>
  <c r="I113" i="7"/>
  <c r="G113" i="7"/>
  <c r="F113" i="7"/>
  <c r="P94" i="7"/>
  <c r="O94" i="7"/>
  <c r="N94" i="7"/>
  <c r="M94" i="7"/>
  <c r="L94" i="7"/>
  <c r="K94" i="7"/>
  <c r="J94" i="7"/>
  <c r="I94" i="7"/>
  <c r="H94" i="7"/>
  <c r="G94" i="7"/>
  <c r="F94" i="7"/>
  <c r="E94" i="7"/>
  <c r="P86" i="7"/>
  <c r="O86" i="7"/>
  <c r="N86" i="7"/>
  <c r="M86" i="7"/>
  <c r="L86" i="7"/>
  <c r="K86" i="7"/>
  <c r="J86" i="7"/>
  <c r="I86" i="7"/>
  <c r="H86" i="7"/>
  <c r="G86" i="7"/>
  <c r="F86" i="7"/>
  <c r="E86" i="7"/>
  <c r="P77" i="7"/>
  <c r="O77" i="7"/>
  <c r="N77" i="7"/>
  <c r="M77" i="7"/>
  <c r="L77" i="7"/>
  <c r="K77" i="7"/>
  <c r="J77" i="7"/>
  <c r="I77" i="7"/>
  <c r="H77" i="7"/>
  <c r="G77" i="7"/>
  <c r="F77" i="7"/>
  <c r="E77" i="7"/>
  <c r="P69" i="7"/>
  <c r="O69" i="7"/>
  <c r="N69" i="7"/>
  <c r="M69" i="7"/>
  <c r="L69" i="7"/>
  <c r="K69" i="7"/>
  <c r="J69" i="7"/>
  <c r="I69" i="7"/>
  <c r="H69" i="7"/>
  <c r="G69" i="7"/>
  <c r="F69" i="7"/>
  <c r="E69" i="7"/>
  <c r="P60" i="7"/>
  <c r="O60" i="7"/>
  <c r="N60" i="7"/>
  <c r="M60" i="7"/>
  <c r="L60" i="7"/>
  <c r="K60" i="7"/>
  <c r="J60" i="7"/>
  <c r="I60" i="7"/>
  <c r="H60" i="7"/>
  <c r="G60" i="7"/>
  <c r="F60" i="7"/>
  <c r="E60" i="7"/>
  <c r="P51" i="7"/>
  <c r="O51" i="7"/>
  <c r="N51" i="7"/>
  <c r="M51" i="7"/>
  <c r="L51" i="7"/>
  <c r="K51" i="7"/>
  <c r="J51" i="7"/>
  <c r="I51" i="7"/>
  <c r="H51" i="7"/>
  <c r="G51" i="7"/>
  <c r="F51" i="7"/>
  <c r="E51" i="7"/>
  <c r="P42" i="7"/>
  <c r="O42" i="7"/>
  <c r="N42" i="7"/>
  <c r="M42" i="7"/>
  <c r="L42" i="7"/>
  <c r="K42" i="7"/>
  <c r="J42" i="7"/>
  <c r="I42" i="7"/>
  <c r="G42" i="7"/>
  <c r="F42" i="7"/>
  <c r="E42" i="7"/>
  <c r="P33" i="7"/>
  <c r="O33" i="7"/>
  <c r="N33" i="7"/>
  <c r="M33" i="7"/>
  <c r="L33" i="7"/>
  <c r="K33" i="7"/>
  <c r="J33" i="7"/>
  <c r="I33" i="7"/>
  <c r="H33" i="7"/>
  <c r="G33" i="7"/>
  <c r="F33" i="7"/>
  <c r="E33" i="7"/>
  <c r="P14" i="7"/>
  <c r="O14" i="7"/>
  <c r="N14" i="7"/>
  <c r="M14" i="7"/>
  <c r="L14" i="7"/>
  <c r="K14" i="7"/>
  <c r="J14" i="7"/>
  <c r="I14" i="7"/>
  <c r="H14" i="7"/>
  <c r="G14" i="7"/>
  <c r="F14" i="7"/>
  <c r="E14" i="7"/>
  <c r="H186" i="7" l="1"/>
  <c r="L186" i="7"/>
  <c r="P186" i="7"/>
  <c r="E186" i="7"/>
  <c r="I186" i="7"/>
  <c r="M186" i="7"/>
  <c r="F186" i="7"/>
  <c r="J186" i="7"/>
  <c r="N186" i="7"/>
  <c r="G186" i="7"/>
  <c r="K186" i="7"/>
  <c r="O186" i="7"/>
  <c r="J95" i="7"/>
  <c r="H150" i="7"/>
  <c r="P150" i="7"/>
  <c r="G132" i="7"/>
  <c r="O132" i="7"/>
  <c r="G168" i="7"/>
  <c r="O168" i="7"/>
  <c r="G78" i="7"/>
  <c r="O78" i="7"/>
  <c r="P61" i="7"/>
  <c r="G43" i="7"/>
  <c r="O43" i="7"/>
  <c r="P25" i="7"/>
  <c r="H61" i="7"/>
  <c r="H25" i="7"/>
  <c r="G25" i="7"/>
  <c r="K25" i="7"/>
  <c r="O25" i="7"/>
  <c r="E43" i="7"/>
  <c r="I43" i="7"/>
  <c r="M43" i="7"/>
  <c r="G61" i="7"/>
  <c r="K61" i="7"/>
  <c r="O61" i="7"/>
  <c r="E78" i="7"/>
  <c r="I78" i="7"/>
  <c r="M78" i="7"/>
  <c r="E95" i="7"/>
  <c r="I95" i="7"/>
  <c r="M95" i="7"/>
  <c r="H132" i="7"/>
  <c r="L132" i="7"/>
  <c r="P132" i="7"/>
  <c r="F150" i="7"/>
  <c r="J150" i="7"/>
  <c r="N150" i="7"/>
  <c r="H168" i="7"/>
  <c r="L168" i="7"/>
  <c r="P168" i="7"/>
  <c r="L25" i="7"/>
  <c r="F43" i="7"/>
  <c r="J43" i="7"/>
  <c r="N43" i="7"/>
  <c r="L61" i="7"/>
  <c r="F78" i="7"/>
  <c r="J78" i="7"/>
  <c r="N78" i="7"/>
  <c r="F95" i="7"/>
  <c r="N95" i="7"/>
  <c r="E132" i="7"/>
  <c r="I132" i="7"/>
  <c r="M132" i="7"/>
  <c r="G150" i="7"/>
  <c r="K150" i="7"/>
  <c r="O150" i="7"/>
  <c r="E168" i="7"/>
  <c r="I168" i="7"/>
  <c r="M168" i="7"/>
  <c r="K43" i="7"/>
  <c r="E61" i="7"/>
  <c r="I61" i="7"/>
  <c r="M61" i="7"/>
  <c r="K78" i="7"/>
  <c r="F132" i="7"/>
  <c r="J132" i="7"/>
  <c r="N132" i="7"/>
  <c r="L150" i="7"/>
  <c r="F168" i="7"/>
  <c r="J168" i="7"/>
  <c r="N168" i="7"/>
  <c r="F25" i="7"/>
  <c r="J25" i="7"/>
  <c r="N25" i="7"/>
  <c r="H43" i="7"/>
  <c r="L43" i="7"/>
  <c r="P43" i="7"/>
  <c r="F61" i="7"/>
  <c r="J61" i="7"/>
  <c r="N61" i="7"/>
  <c r="H78" i="7"/>
  <c r="L78" i="7"/>
  <c r="P78" i="7"/>
  <c r="H95" i="7"/>
  <c r="L95" i="7"/>
  <c r="P95" i="7"/>
  <c r="K132" i="7"/>
  <c r="E150" i="7"/>
  <c r="I150" i="7"/>
  <c r="M150" i="7"/>
  <c r="K168" i="7"/>
  <c r="E25" i="7"/>
  <c r="I25" i="7"/>
  <c r="M25" i="7"/>
  <c r="G95" i="7"/>
  <c r="K95" i="7"/>
  <c r="O95" i="7"/>
  <c r="E114" i="7" l="1"/>
  <c r="E187" i="7" s="1"/>
  <c r="E188" i="7" s="1"/>
  <c r="I114" i="7"/>
  <c r="I187" i="7" s="1"/>
  <c r="I188" i="7" s="1"/>
  <c r="J114" i="7"/>
  <c r="J187" i="7" s="1"/>
  <c r="J188" i="7" s="1"/>
  <c r="M114" i="7"/>
  <c r="M187" i="7" s="1"/>
  <c r="M188" i="7" s="1"/>
  <c r="L114" i="7"/>
  <c r="L187" i="7" s="1"/>
  <c r="L188" i="7" s="1"/>
  <c r="K114" i="7"/>
  <c r="K187" i="7" s="1"/>
  <c r="K188" i="7" s="1"/>
  <c r="N114" i="7"/>
  <c r="N187" i="7" s="1"/>
  <c r="N188" i="7" s="1"/>
  <c r="O114" i="7"/>
  <c r="O187" i="7" s="1"/>
  <c r="O188" i="7" s="1"/>
  <c r="P114" i="7"/>
  <c r="P187" i="7"/>
  <c r="P188" i="7" s="1"/>
  <c r="G114" i="7"/>
  <c r="G187" i="7" s="1"/>
  <c r="G188" i="7" s="1"/>
  <c r="F114" i="7"/>
  <c r="F187" i="7" s="1"/>
  <c r="F188" i="7" s="1"/>
  <c r="H187" i="7"/>
  <c r="H188" i="7" s="1"/>
  <c r="E189" i="7" l="1"/>
  <c r="F189" i="7"/>
  <c r="G189" i="7"/>
</calcChain>
</file>

<file path=xl/sharedStrings.xml><?xml version="1.0" encoding="utf-8"?>
<sst xmlns="http://schemas.openxmlformats.org/spreadsheetml/2006/main" count="408" uniqueCount="168">
  <si>
    <t>1 день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</si>
  <si>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</si>
  <si>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</si>
  <si>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</si>
  <si>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</si>
  <si>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</si>
  <si>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Витамины</t>
  </si>
  <si>
    <t>Минеральные вещества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</si>
  <si>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</si>
  <si>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</si>
  <si>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</si>
  <si>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</si>
  <si>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</si>
  <si>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</si>
  <si>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</si>
  <si>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Са, мг</t>
  </si>
  <si>
    <t>Mg, мг</t>
  </si>
  <si>
    <t>Р, мг</t>
  </si>
  <si>
    <t>Fе, мг</t>
  </si>
  <si>
    <t>Завтрак</t>
  </si>
  <si>
    <t>2008</t>
  </si>
  <si>
    <t>189</t>
  </si>
  <si>
    <t>КОФЕЙНЫЙ НАПИТОК</t>
  </si>
  <si>
    <t>к/к</t>
  </si>
  <si>
    <t>БАТОН ОБОГАЩЕННЫЙ МИКРОНУТРИЕНТАМИ</t>
  </si>
  <si>
    <t>ЯБЛОКО СВЕЖЕЕ</t>
  </si>
  <si>
    <t>Итого за прием пищи:</t>
  </si>
  <si>
    <t>Обед</t>
  </si>
  <si>
    <t>83</t>
  </si>
  <si>
    <t>200/5</t>
  </si>
  <si>
    <t>331</t>
  </si>
  <si>
    <t>ХЛЕБ РЖАНО-ПШЕНИЧНЫЙ  ОБОГАЩЕННЫЙ МИКРОНУТРИЕНТАМИ</t>
  </si>
  <si>
    <t>Всего за день:</t>
  </si>
  <si>
    <t>2 день</t>
  </si>
  <si>
    <t>БУТЕРБРОД С ДЖЕМОМ</t>
  </si>
  <si>
    <t>ЧАЙ С САХАРОМ И ЛИМОНОМ</t>
  </si>
  <si>
    <t>ХЛЕБ РЖАНО- ПШЕНИЧНЫЙ ОБОГАЩЕННЫЙ МИКРОНУТРИЕНТАМИ</t>
  </si>
  <si>
    <t>НАПИТОК ИЗ ПЛОДОВ ШИПОВНИКА</t>
  </si>
  <si>
    <t>ХЛЕБ РЖАНО-ПШЕНИЧНЫЙ ОБОГАЩЕННЫЙ МИКРОНУТРИЕНТАМИ</t>
  </si>
  <si>
    <t>3 день</t>
  </si>
  <si>
    <t>КАКАО С МОЛОКОМ</t>
  </si>
  <si>
    <t>75</t>
  </si>
  <si>
    <t>335</t>
  </si>
  <si>
    <t>3</t>
  </si>
  <si>
    <t>4 день</t>
  </si>
  <si>
    <t>СУП КАРТОФЕЛЬНЫЙ С ГОРОХОМ</t>
  </si>
  <si>
    <t>РУЛЕТ ИЗ ГОВЯДИНЫ С ЛУКОМ И ЯЙЦОМ</t>
  </si>
  <si>
    <t>350</t>
  </si>
  <si>
    <t>РАГУ ОВОЩНОЕ</t>
  </si>
  <si>
    <t>5 день</t>
  </si>
  <si>
    <t>БУТЕРБРОД С СЫРОМ</t>
  </si>
  <si>
    <t>15/25</t>
  </si>
  <si>
    <t>ЧАЙ С САХАРОМ</t>
  </si>
  <si>
    <t>СУП ОВОЩНОЙ</t>
  </si>
  <si>
    <t>6 день</t>
  </si>
  <si>
    <t>94</t>
  </si>
  <si>
    <t>7 день</t>
  </si>
  <si>
    <t>314</t>
  </si>
  <si>
    <t>КОТЛЕТЫ  РУБЛЕНЫЕ ИЗ ПТИЦЫ</t>
  </si>
  <si>
    <t>ОВОЩИ ТУШЕНЫЕ</t>
  </si>
  <si>
    <t>8 день</t>
  </si>
  <si>
    <t>183</t>
  </si>
  <si>
    <t>КАША ГРЕЧНЕВАЯ МОЛОЧНАЯ С МАСЛОМ СЛИВОЧНЫМ</t>
  </si>
  <si>
    <t>91</t>
  </si>
  <si>
    <t>261</t>
  </si>
  <si>
    <t>ПЕЧЕНЬ, ТУШЕННАЯ В СОУСЕ</t>
  </si>
  <si>
    <t>9 день</t>
  </si>
  <si>
    <t>БОРЩ СИБИРСКИЙ СО СВИНИНОЙ И  СМЕТАНОЙ</t>
  </si>
  <si>
    <t>ЗРАЗЫ РЫБНЫЕ РУБЛЕНЫЕ</t>
  </si>
  <si>
    <t>10 день</t>
  </si>
  <si>
    <t>АПЕЛЬСИН СВЕЖИЙ</t>
  </si>
  <si>
    <t>92</t>
  </si>
  <si>
    <t>41/54</t>
  </si>
  <si>
    <t>Среднее значение за период:</t>
  </si>
  <si>
    <t>Допускаются отклонения в случае сбоев поставки в наименованиях по фруктам и напиткам, сезонные замены овощей и фруктов.</t>
  </si>
  <si>
    <t>САЛАТ КАРТОФЕЛЬНЫЙ С СОЛЕНЫМИ ОГУРЦАМИ И МАСЛОМ РАСТИТЕЛЬНЫМ</t>
  </si>
  <si>
    <t>35/56</t>
  </si>
  <si>
    <t>2008/к/к</t>
  </si>
  <si>
    <t>51/к/к</t>
  </si>
  <si>
    <t>САЛАТ ИЗ БЕЛОКОЧАННОЙ КАПУСТЫ С  МАСЛОМ РАСТИТЕЛЬНЫМ до 28.02 /ИКРА МОРКОВНАЯ С 01.03</t>
  </si>
  <si>
    <t>БУЛОЧКА "ТВОРОЖНАЯ"</t>
  </si>
  <si>
    <t>ЙОГУРТ  В ИНД.УПАК. ЖИРН.2,5%</t>
  </si>
  <si>
    <t>ЗАПЕКАНКА ИЗ  ТВОРОГА СО  СГУЩЕННЫМ МОЛОКОМ</t>
  </si>
  <si>
    <t>МАНДАРИН  СВЕЖИЙ</t>
  </si>
  <si>
    <t>КАША ГЕРКУЛЕСОВАЯ МОЛОЧНАЯ ЖИДКАЯ С МАСЛОМ СЛИВОЧНЫМ</t>
  </si>
  <si>
    <t>КАША ПШЕНИЧНАЯ МОЛОЧНАЯ ЖИДКАЯ С МАСЛОМ СЛИВОЧНЫМ</t>
  </si>
  <si>
    <t>КАША ПШЕННАЯ  МОЛОЧНАЯ ЖИДКАЯ С МАСЛОМ СЛИВОЧНЫМ</t>
  </si>
  <si>
    <t>ЙОГУРТ В ИНД.УПАК. ЖИРН.2,5%</t>
  </si>
  <si>
    <t>ПУДИНГ ИЗ ТВОРОГА С ЯБЛОКАМИ</t>
  </si>
  <si>
    <t>ОМЛЕТ НАТУРАЛЬНЫЙ</t>
  </si>
  <si>
    <t xml:space="preserve"> - Сборник методических рекомендаций по организации питания детей и подростков в учреждениях образования Санкт-Петербурга. СПб, 2008 . Под редакцией Куткиной М.Н.</t>
  </si>
  <si>
    <t xml:space="preserve"> - Сборник рецептур на продукцию для обучающихся во всех образовательных учреждениях. Москва, ДеЛи принт, 2011. Рекомендовано НИИ питания РАМН, редакция Могильного М.П., Тутельяна В.А.</t>
  </si>
  <si>
    <t>2008/2011</t>
  </si>
  <si>
    <t>40/71/2</t>
  </si>
  <si>
    <t xml:space="preserve">МАКАРОННЫЕ ИЗДЕЛИЯ ОТВАРНЫЕ </t>
  </si>
  <si>
    <t>71/1</t>
  </si>
  <si>
    <t>20/20</t>
  </si>
  <si>
    <t>ПОМИДОР СВЕЖИЙ (ПОРЦИОННО)</t>
  </si>
  <si>
    <t xml:space="preserve">ПЮРЕ КАРТОФЕЛЬНОЕ </t>
  </si>
  <si>
    <t>*-  c 01.03 - лук репчатый в блюдах заменяется на лук зеленый</t>
  </si>
  <si>
    <t>ПЮРЕ КАРТОФЕЛЬНОЕ</t>
  </si>
  <si>
    <t>402</t>
  </si>
  <si>
    <t>МАКАРОНЫ С СЫРОМ</t>
  </si>
  <si>
    <t>ОМЛЕТ С ОВОЩАМИ</t>
  </si>
  <si>
    <t>ЩИ ИЗ СВЕЖЕЙ КАПУСТЫ СО  СМЕТАНОЙ</t>
  </si>
  <si>
    <t>БИТОЧКИ  РУБЛЕНЫЕ ИЗ ПТИЦЫ</t>
  </si>
  <si>
    <t>СУП КАРТОФЕЛЬНЫЙ С РИСОМ И КУРОЙ</t>
  </si>
  <si>
    <t>245</t>
  </si>
  <si>
    <t>ТЕФТЕЛИ РЫБНЫЕ</t>
  </si>
  <si>
    <t>САЛАТ ИЗ КВАШЕНОЙ КАПУСТЫ С МАСЛОМ РАСТИТЕЛЬНЫМ до 28.02/ ОГУРЕЦ СВЕЖИЙ (ПОРЦИОННО) С 01.03</t>
  </si>
  <si>
    <t>43</t>
  </si>
  <si>
    <t>САЛАТ КАРТОФЕЛЬНЫЙ С МАСЛОМ РАСТИТЕЛЬНЫМ *</t>
  </si>
  <si>
    <t>БОРЩ СО  СМЕТАНОЙ</t>
  </si>
  <si>
    <t>2011</t>
  </si>
  <si>
    <t>САЛАТ ИЗ СВЕКЛЫ ОТВАРНОЙ С МАСЛОМ РАСТИТЕЛЬНЫМ, ФИЛЕ СЕЛЬДИ</t>
  </si>
  <si>
    <t>52/к/к</t>
  </si>
  <si>
    <t>105</t>
  </si>
  <si>
    <t>СУП С МАКАРОННЫМИ ИЗДЕЛИЯМИ И КУРОЙ</t>
  </si>
  <si>
    <t>431</t>
  </si>
  <si>
    <t>САЛАТ ИЗ СВЕКЛЫ ОТВАРНОЙ С ЯЙЦОМ, МАСЛОМ РАСТИТЕЛЬНЫМ</t>
  </si>
  <si>
    <t>МАКАРОННЫЕ ИЗДЕЛИЯ ОТВАРНЫЕ</t>
  </si>
  <si>
    <t>52/29</t>
  </si>
  <si>
    <t>432</t>
  </si>
  <si>
    <t>СУП КРЕСТЬЯНСКИЙ СО СМЕТАНОЙ</t>
  </si>
  <si>
    <t>ЖАРКОЕ ПО-ДОМАШНЕМУ СО СВИНИНОЙ</t>
  </si>
  <si>
    <t>214</t>
  </si>
  <si>
    <t>ГОРОШЕК  ЗЕЛЕНЫЙ  ОТВАРНОЙ</t>
  </si>
  <si>
    <t>430</t>
  </si>
  <si>
    <t>СУП КАРТОФЕЛЬНЫЙ С РЫБОЙ</t>
  </si>
  <si>
    <t>326</t>
  </si>
  <si>
    <t>РИС ПРИПУЩЕННЫЙ</t>
  </si>
  <si>
    <t>К/К</t>
  </si>
  <si>
    <t>РАССОЛЬНИК ЛЕНИНГРАДСКИЙ СО  СМЕТАНОЙ</t>
  </si>
  <si>
    <t>ТЕФТЕЛИ, СОУС ТОМАТНЫЙ</t>
  </si>
  <si>
    <t>439</t>
  </si>
  <si>
    <t>284/364</t>
  </si>
  <si>
    <t>ПЛОВ ИЗ  ПТИЦЫ</t>
  </si>
  <si>
    <t>ФИЛЕ ПТИЦЫ  ЗАПЕЧЕННОЕ</t>
  </si>
  <si>
    <t>САЛАТ ИЗ СОЛЕНЫХ ОГУРЦОВ С МАСЛОМ РАСТИТЕЛЬНЫМ*</t>
  </si>
  <si>
    <t>ВИНЕГРЕТ ОВОЩНОЙ С МАСЛОМ РАСТИТЕЛЬНЫМ до 28.02 /САЛАТ ИЗ СВЕКЛЫ ОТВАРНОЙ С   МАСЛОМ РАСТИТЕЛЬНЫМ С 01.03</t>
  </si>
  <si>
    <t>САЛАТ ВИТАМИННЫЙ С МАСЛОМ РАСТИТЕЛЬНЫМ до 28.02/ ПОМИДОР СВЕЖИЙ (ПОРЦИОННО)  С 01.03</t>
  </si>
  <si>
    <t>КАША РИСОВАЯ  МОЛОЧНАЯ ЖИДКАЯ С МАСЛОМ СЛИВОЧНЫМ</t>
  </si>
  <si>
    <t>НАПИТОК ЧЕРНОСМОРОДИНОВЫЙ</t>
  </si>
  <si>
    <t xml:space="preserve">НАПИТОК БРУСНИЧНЫЙ </t>
  </si>
  <si>
    <t>НАПИТОК КЛЮКВЕННЫЙ</t>
  </si>
  <si>
    <t>НАПИТОК БРУСНИЧНЫЙ</t>
  </si>
  <si>
    <t>Всего за 10 дней:</t>
  </si>
  <si>
    <t>Содержание белков,жиров,углеводов за 10 дней в % от калорийности:</t>
  </si>
  <si>
    <t>БУТЕРБРОД С МАСЛОМ</t>
  </si>
  <si>
    <t>10/20/</t>
  </si>
  <si>
    <t xml:space="preserve"> - Сборник технических нормативов. Сборник  рецептур блюд и кулинарных изделий для предприятий общественного питания. Москва, Хлебпродинформ, 1996 г</t>
  </si>
  <si>
    <t xml:space="preserve">Цикличное 10- дневное  сбалансированное меню рационов горячего питания (завтрак, обед) для предоставления  питания  учащимся младших классов  (7-11 лет) общеобразовательных учреждений г. Санкт- Петербурга    с компенсацией его стоимости (части стоимости) за счет средств бюджета Санкт-Петербурга  (для сырьевых  столовых)                                                                                                                                                                   </t>
  </si>
  <si>
    <t>200/10</t>
  </si>
  <si>
    <t>120/30</t>
  </si>
  <si>
    <t>60/20</t>
  </si>
  <si>
    <t>90/20</t>
  </si>
  <si>
    <t>200/10/5</t>
  </si>
  <si>
    <t xml:space="preserve"> - Сборник рецептур блюд и кулинарных изделий для питания детей. Сборник технических нормативов. Москва, ДеЛи принт,2010. Рекомендовано НИИ питания РАМН, редакция Могильного М.П., Тутельяна В.А.</t>
  </si>
  <si>
    <t>71/2</t>
  </si>
  <si>
    <t>ОГУРЕЦ  СВЕЖИЙ (ПОРЦИОННО)</t>
  </si>
  <si>
    <t>КОМПОТ ИЗ СМЕСИ СУХОФРУКТОВ С ВИТ.С</t>
  </si>
  <si>
    <t>КОМПОТ ИЗ СВЕЖИХ ЯБЛОК С ВИТ.С</t>
  </si>
  <si>
    <t>КОМПОТ ИЗ СВЕЖИХ ЯБЛОК  С ВИТ.С</t>
  </si>
  <si>
    <t>Энергетическая ценность,  ккал</t>
  </si>
  <si>
    <r>
      <t xml:space="preserve">  "</t>
    </r>
    <r>
      <rPr>
        <u/>
        <sz val="11"/>
        <rFont val="Times New Roman"/>
        <family val="1"/>
        <charset val="204"/>
      </rPr>
      <t xml:space="preserve"> УТВЕРЖДАЮ</t>
    </r>
    <r>
      <rPr>
        <sz val="11"/>
        <rFont val="Times New Roman"/>
        <family val="1"/>
        <charset val="204"/>
      </rPr>
      <t xml:space="preserve">"                                                                                                                                                                                                                                    Генеральный директор ООО «ВОСКРЕСЕНЬЕ»
</t>
    </r>
  </si>
  <si>
    <t xml:space="preserve">                                                      М. П. Савельева                                                                             "______"     _____________  2021 г.</t>
  </si>
  <si>
    <t xml:space="preserve">"СОГЛАСОВАНО"
Директор ГБОУ школа № 69  Курортного района 
</t>
  </si>
  <si>
    <t xml:space="preserve">                                                                 Ткачев Е. А.
" ____ " ________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</si>
</sst>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#,##0.00_ ;\-#,##0.00\ "/>
  </numFmts>
  <fonts count="21" x14ac:knownFonts="1">
    <font>
      <sz val="8"/>
      <color rgb="FF000000"/>
      <name val="Tahoma"/>
    </font>
    <font>
      <b/>
      <sz val="12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2"/>
      <name val="Arial"/>
      <family val="2"/>
      <charset val="204"/>
    </font>
    <font>
      <u/>
      <sz val="6.8"/>
      <color theme="10"/>
      <name val="Tahoma"/>
      <family val="2"/>
      <charset val="204"/>
    </font>
    <font>
      <b/>
      <i/>
      <sz val="12"/>
      <name val="Arial"/>
      <family val="2"/>
      <charset val="204"/>
    </font>
    <font>
      <sz val="8"/>
      <name val="Tahoma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rgb="FFFFFFFF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rgb="FF000000"/>
      <name val="Arial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10" applyNumberFormat="0" applyFill="0" applyBorder="0" applyAlignment="0" applyProtection="0">
      <alignment vertical="top"/>
      <protection locked="0"/>
    </xf>
  </cellStyleXfs>
  <cellXfs count="91">
    <xf numFmtId="0" fontId="0" fillId="2" borderId="0" xfId="0" applyFill="1" applyAlignment="1">
      <alignment horizontal="left" vertical="top" wrapText="1"/>
    </xf>
    <xf numFmtId="0" fontId="10" fillId="0" borderId="1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1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2" fontId="0" fillId="0" borderId="0" xfId="0" applyNumberFormat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164" fontId="15" fillId="0" borderId="6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164" fontId="9" fillId="0" borderId="8" xfId="0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15" fillId="0" borderId="9" xfId="0" applyNumberFormat="1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right" vertical="center" wrapText="1"/>
    </xf>
    <xf numFmtId="1" fontId="7" fillId="0" borderId="6" xfId="0" applyNumberFormat="1" applyFont="1" applyFill="1" applyBorder="1" applyAlignment="1">
      <alignment horizontal="right" vertical="center" wrapText="1"/>
    </xf>
    <xf numFmtId="1" fontId="9" fillId="0" borderId="8" xfId="0" applyNumberFormat="1" applyFont="1" applyFill="1" applyBorder="1" applyAlignment="1">
      <alignment horizontal="right" vertical="center" wrapText="1"/>
    </xf>
    <xf numFmtId="1" fontId="0" fillId="0" borderId="0" xfId="0" applyNumberFormat="1" applyFill="1" applyAlignment="1">
      <alignment horizontal="left" vertical="top" wrapText="1"/>
    </xf>
    <xf numFmtId="1" fontId="3" fillId="0" borderId="12" xfId="0" applyNumberFormat="1" applyFont="1" applyFill="1" applyBorder="1" applyAlignment="1" applyProtection="1">
      <alignment horizontal="right" vertical="center"/>
      <protection locked="0"/>
    </xf>
    <xf numFmtId="1" fontId="0" fillId="0" borderId="13" xfId="0" applyNumberFormat="1" applyFill="1" applyBorder="1" applyAlignment="1" applyProtection="1">
      <alignment horizontal="left" vertical="top" wrapText="1"/>
      <protection locked="0"/>
    </xf>
    <xf numFmtId="0" fontId="16" fillId="0" borderId="10" xfId="0" applyFont="1" applyFill="1" applyBorder="1" applyAlignment="1">
      <alignment horizontal="left" vertical="top" wrapText="1"/>
    </xf>
    <xf numFmtId="0" fontId="17" fillId="0" borderId="0" xfId="0" applyFont="1" applyFill="1" applyAlignment="1"/>
    <xf numFmtId="164" fontId="5" fillId="0" borderId="9" xfId="0" applyNumberFormat="1" applyFont="1" applyFill="1" applyBorder="1" applyAlignment="1">
      <alignment horizontal="right" vertical="center" wrapText="1"/>
    </xf>
    <xf numFmtId="1" fontId="5" fillId="0" borderId="9" xfId="0" applyNumberFormat="1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164" fontId="5" fillId="0" borderId="12" xfId="0" applyNumberFormat="1" applyFont="1" applyFill="1" applyBorder="1" applyAlignment="1">
      <alignment horizontal="right" vertical="center" wrapText="1"/>
    </xf>
    <xf numFmtId="1" fontId="5" fillId="0" borderId="12" xfId="0" applyNumberFormat="1" applyFont="1" applyFill="1" applyBorder="1" applyAlignment="1">
      <alignment horizontal="right" vertical="center" wrapText="1"/>
    </xf>
    <xf numFmtId="164" fontId="3" fillId="0" borderId="9" xfId="0" applyNumberFormat="1" applyFont="1" applyFill="1" applyBorder="1" applyAlignment="1">
      <alignment horizontal="right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vertical="center" wrapText="1"/>
    </xf>
    <xf numFmtId="1" fontId="15" fillId="0" borderId="9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164" fontId="5" fillId="0" borderId="14" xfId="0" applyNumberFormat="1" applyFont="1" applyFill="1" applyBorder="1" applyAlignment="1">
      <alignment horizontal="right" vertical="center" wrapText="1"/>
    </xf>
    <xf numFmtId="0" fontId="0" fillId="0" borderId="10" xfId="0" applyFill="1" applyBorder="1" applyAlignment="1">
      <alignment horizontal="left" vertical="top" wrapText="1"/>
    </xf>
    <xf numFmtId="0" fontId="8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vertical="center" wrapText="1"/>
    </xf>
    <xf numFmtId="1" fontId="3" fillId="0" borderId="9" xfId="0" applyNumberFormat="1" applyFont="1" applyFill="1" applyBorder="1" applyAlignment="1">
      <alignment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horizontal="right" vertical="center" wrapText="1"/>
    </xf>
    <xf numFmtId="1" fontId="7" fillId="0" borderId="14" xfId="0" applyNumberFormat="1" applyFont="1" applyFill="1" applyBorder="1" applyAlignment="1">
      <alignment horizontal="right" vertical="center" wrapText="1"/>
    </xf>
    <xf numFmtId="164" fontId="15" fillId="0" borderId="14" xfId="0" applyNumberFormat="1" applyFont="1" applyFill="1" applyBorder="1" applyAlignment="1">
      <alignment horizontal="right" vertical="center" wrapText="1"/>
    </xf>
    <xf numFmtId="164" fontId="18" fillId="0" borderId="9" xfId="0" applyNumberFormat="1" applyFont="1" applyFill="1" applyBorder="1" applyAlignment="1">
      <alignment horizontal="righ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9" xfId="0" applyNumberFormat="1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/>
    </xf>
    <xf numFmtId="17" fontId="5" fillId="0" borderId="4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top" wrapText="1"/>
    </xf>
    <xf numFmtId="0" fontId="12" fillId="0" borderId="10" xfId="1" applyNumberFormat="1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top" wrapText="1"/>
    </xf>
    <xf numFmtId="47" fontId="3" fillId="0" borderId="19" xfId="0" applyNumberFormat="1" applyFont="1" applyFill="1" applyBorder="1" applyAlignment="1">
      <alignment horizontal="center" vertical="center" wrapText="1"/>
    </xf>
    <xf numFmtId="12" fontId="3" fillId="0" borderId="17" xfId="0" applyNumberFormat="1" applyFont="1" applyFill="1" applyBorder="1" applyAlignment="1">
      <alignment horizontal="center" vertical="center" wrapText="1"/>
    </xf>
    <xf numFmtId="12" fontId="3" fillId="0" borderId="18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top" wrapText="1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Fill="1" applyBorder="1" applyAlignment="1" applyProtection="1">
      <alignment horizontal="left" vertical="center" wrapText="1"/>
      <protection locked="0"/>
    </xf>
    <xf numFmtId="2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DD4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96"/>
  <sheetViews>
    <sheetView tabSelected="1" view="pageBreakPreview" zoomScaleNormal="100" zoomScaleSheetLayoutView="100" workbookViewId="0">
      <selection activeCell="F3" sqref="F3"/>
    </sheetView>
  </sheetViews>
  <sheetFormatPr defaultRowHeight="10.5" x14ac:dyDescent="0.15"/>
  <cols>
    <col min="1" max="2" width="10.5" style="3" customWidth="1"/>
    <col min="3" max="3" width="44.1640625" style="3" customWidth="1"/>
    <col min="4" max="4" width="8.5" style="3" customWidth="1"/>
    <col min="5" max="7" width="9.5" style="3" customWidth="1"/>
    <col min="8" max="8" width="9.5" style="22" customWidth="1"/>
    <col min="9" max="12" width="9.5" style="3" customWidth="1"/>
    <col min="13" max="15" width="9.5" style="59" customWidth="1"/>
    <col min="16" max="16" width="9.5" style="3" customWidth="1"/>
    <col min="17" max="17" width="9.33203125" style="3"/>
  </cols>
  <sheetData>
    <row r="1" spans="1:24" s="56" customFormat="1" ht="47.25" customHeight="1" x14ac:dyDescent="0.15">
      <c r="A1" s="86" t="s">
        <v>166</v>
      </c>
      <c r="B1" s="86"/>
      <c r="C1" s="86"/>
      <c r="D1" s="1"/>
      <c r="E1" s="1"/>
      <c r="F1" s="1"/>
      <c r="G1" s="1"/>
      <c r="H1" s="1"/>
      <c r="I1" s="1"/>
      <c r="J1" s="87" t="s">
        <v>164</v>
      </c>
      <c r="K1" s="87"/>
      <c r="L1" s="87"/>
      <c r="M1" s="87"/>
      <c r="N1" s="87"/>
      <c r="O1" s="87"/>
      <c r="P1" s="87"/>
      <c r="Q1" s="11"/>
      <c r="R1" s="11"/>
      <c r="S1" s="40"/>
      <c r="T1" s="40"/>
      <c r="U1" s="40"/>
      <c r="V1" s="40"/>
      <c r="W1" s="40"/>
      <c r="X1" s="40"/>
    </row>
    <row r="2" spans="1:24" s="56" customFormat="1" ht="33.75" customHeight="1" x14ac:dyDescent="0.25">
      <c r="A2" s="88" t="s">
        <v>167</v>
      </c>
      <c r="B2" s="88"/>
      <c r="C2" s="88"/>
      <c r="D2" s="1"/>
      <c r="E2" s="1"/>
      <c r="F2" s="1"/>
      <c r="G2" s="1"/>
      <c r="H2" s="1"/>
      <c r="I2" s="1"/>
      <c r="J2" s="89" t="s">
        <v>165</v>
      </c>
      <c r="K2" s="89"/>
      <c r="L2" s="89"/>
      <c r="M2" s="89"/>
      <c r="N2" s="89"/>
      <c r="O2" s="89"/>
      <c r="P2" s="57"/>
      <c r="Q2" s="57"/>
      <c r="R2" s="40"/>
      <c r="S2" s="40"/>
      <c r="T2" s="40"/>
      <c r="U2" s="40"/>
      <c r="V2" s="40"/>
      <c r="W2" s="40"/>
      <c r="X2" s="40"/>
    </row>
    <row r="3" spans="1:24" s="2" customFormat="1" ht="8.2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4" s="2" customFormat="1" ht="110.25" customHeight="1" x14ac:dyDescent="0.15">
      <c r="A4" s="60" t="s">
        <v>151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3"/>
    </row>
    <row r="5" spans="1:24" ht="15.75" x14ac:dyDescent="0.15">
      <c r="A5" s="61" t="s">
        <v>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24" ht="12" x14ac:dyDescent="0.15">
      <c r="A6" s="62" t="s">
        <v>1</v>
      </c>
      <c r="B6" s="62" t="s">
        <v>2</v>
      </c>
      <c r="C6" s="62" t="s">
        <v>3</v>
      </c>
      <c r="D6" s="62" t="s">
        <v>4</v>
      </c>
      <c r="E6" s="62" t="s">
        <v>5</v>
      </c>
      <c r="F6" s="62"/>
      <c r="G6" s="62"/>
      <c r="H6" s="64" t="s">
        <v>163</v>
      </c>
      <c r="I6" s="62" t="s">
        <v>6</v>
      </c>
      <c r="J6" s="62"/>
      <c r="K6" s="62"/>
      <c r="L6" s="62"/>
      <c r="M6" s="62" t="s">
        <v>7</v>
      </c>
      <c r="N6" s="62"/>
      <c r="O6" s="62"/>
      <c r="P6" s="62"/>
    </row>
    <row r="7" spans="1:24" ht="22.5" x14ac:dyDescent="0.15">
      <c r="A7" s="63"/>
      <c r="B7" s="63"/>
      <c r="C7" s="63"/>
      <c r="D7" s="63"/>
      <c r="E7" s="18" t="s">
        <v>8</v>
      </c>
      <c r="F7" s="18" t="s">
        <v>9</v>
      </c>
      <c r="G7" s="18" t="s">
        <v>10</v>
      </c>
      <c r="H7" s="65"/>
      <c r="I7" s="18" t="s">
        <v>11</v>
      </c>
      <c r="J7" s="18" t="s">
        <v>12</v>
      </c>
      <c r="K7" s="18" t="s">
        <v>13</v>
      </c>
      <c r="L7" s="18" t="s">
        <v>14</v>
      </c>
      <c r="M7" s="17" t="s">
        <v>15</v>
      </c>
      <c r="N7" s="17" t="s">
        <v>16</v>
      </c>
      <c r="O7" s="17" t="s">
        <v>17</v>
      </c>
      <c r="P7" s="18" t="s">
        <v>18</v>
      </c>
    </row>
    <row r="8" spans="1:24" ht="12.75" x14ac:dyDescent="0.15">
      <c r="A8" s="67" t="s">
        <v>19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24" ht="11.25" x14ac:dyDescent="0.15">
      <c r="A9" s="8">
        <v>2008</v>
      </c>
      <c r="B9" s="8">
        <v>210</v>
      </c>
      <c r="C9" s="12" t="s">
        <v>102</v>
      </c>
      <c r="D9" s="8">
        <v>150</v>
      </c>
      <c r="E9" s="53">
        <v>8.1999999999999993</v>
      </c>
      <c r="F9" s="53">
        <v>13</v>
      </c>
      <c r="G9" s="53">
        <v>30.3</v>
      </c>
      <c r="H9" s="53">
        <v>252</v>
      </c>
      <c r="I9" s="53">
        <v>0.1</v>
      </c>
      <c r="J9" s="53">
        <v>0</v>
      </c>
      <c r="K9" s="53">
        <v>0.2</v>
      </c>
      <c r="L9" s="53">
        <v>1.5</v>
      </c>
      <c r="M9" s="53">
        <v>164</v>
      </c>
      <c r="N9" s="53">
        <v>14.3</v>
      </c>
      <c r="O9" s="53">
        <v>128.4</v>
      </c>
      <c r="P9" s="53">
        <v>1.3</v>
      </c>
    </row>
    <row r="10" spans="1:24" ht="11.25" x14ac:dyDescent="0.15">
      <c r="A10" s="8">
        <v>2011</v>
      </c>
      <c r="B10" s="8" t="s">
        <v>95</v>
      </c>
      <c r="C10" s="12" t="s">
        <v>97</v>
      </c>
      <c r="D10" s="8">
        <v>30</v>
      </c>
      <c r="E10" s="10">
        <v>0.4</v>
      </c>
      <c r="F10" s="10">
        <v>0</v>
      </c>
      <c r="G10" s="10">
        <v>9</v>
      </c>
      <c r="H10" s="20">
        <v>17</v>
      </c>
      <c r="I10" s="10">
        <v>0.1</v>
      </c>
      <c r="J10" s="10">
        <v>0.6</v>
      </c>
      <c r="K10" s="10">
        <v>0</v>
      </c>
      <c r="L10" s="10">
        <v>1.2</v>
      </c>
      <c r="M10" s="7">
        <v>10.8</v>
      </c>
      <c r="N10" s="7">
        <v>7.5</v>
      </c>
      <c r="O10" s="7">
        <v>41.2</v>
      </c>
      <c r="P10" s="10">
        <v>0.9</v>
      </c>
    </row>
    <row r="11" spans="1:24" s="3" customFormat="1" ht="11.25" x14ac:dyDescent="0.15">
      <c r="A11" s="48" t="s">
        <v>20</v>
      </c>
      <c r="B11" s="48" t="s">
        <v>127</v>
      </c>
      <c r="C11" s="54" t="s">
        <v>52</v>
      </c>
      <c r="D11" s="55">
        <v>200</v>
      </c>
      <c r="E11" s="53">
        <v>0.1</v>
      </c>
      <c r="F11" s="53">
        <v>0</v>
      </c>
      <c r="G11" s="53">
        <v>10</v>
      </c>
      <c r="H11" s="53">
        <v>40.200000000000003</v>
      </c>
      <c r="I11" s="53">
        <v>0</v>
      </c>
      <c r="J11" s="53">
        <v>0</v>
      </c>
      <c r="K11" s="53">
        <v>0</v>
      </c>
      <c r="L11" s="53">
        <v>0</v>
      </c>
      <c r="M11" s="53">
        <v>10.6</v>
      </c>
      <c r="N11" s="53">
        <v>4</v>
      </c>
      <c r="O11" s="53">
        <v>4.4000000000000004</v>
      </c>
      <c r="P11" s="53">
        <v>0.5</v>
      </c>
    </row>
    <row r="12" spans="1:24" ht="11.25" x14ac:dyDescent="0.15">
      <c r="A12" s="8" t="s">
        <v>23</v>
      </c>
      <c r="B12" s="8" t="s">
        <v>23</v>
      </c>
      <c r="C12" s="12" t="s">
        <v>24</v>
      </c>
      <c r="D12" s="8">
        <v>20</v>
      </c>
      <c r="E12" s="53">
        <v>1.5</v>
      </c>
      <c r="F12" s="53">
        <v>0.6</v>
      </c>
      <c r="G12" s="53">
        <v>10.3</v>
      </c>
      <c r="H12" s="53">
        <v>52.4</v>
      </c>
      <c r="I12" s="10">
        <v>0</v>
      </c>
      <c r="J12" s="10">
        <v>0</v>
      </c>
      <c r="K12" s="10">
        <v>0</v>
      </c>
      <c r="L12" s="10">
        <v>0</v>
      </c>
      <c r="M12" s="7">
        <v>3.8</v>
      </c>
      <c r="N12" s="7">
        <v>2.2999999999999998</v>
      </c>
      <c r="O12" s="7">
        <v>13</v>
      </c>
      <c r="P12" s="10">
        <v>0.2</v>
      </c>
    </row>
    <row r="13" spans="1:24" ht="11.25" x14ac:dyDescent="0.15">
      <c r="A13" s="8" t="s">
        <v>23</v>
      </c>
      <c r="B13" s="8" t="s">
        <v>23</v>
      </c>
      <c r="C13" s="12" t="s">
        <v>25</v>
      </c>
      <c r="D13" s="45">
        <v>100</v>
      </c>
      <c r="E13" s="10">
        <v>0.4</v>
      </c>
      <c r="F13" s="10">
        <v>0.4</v>
      </c>
      <c r="G13" s="10">
        <v>29.8</v>
      </c>
      <c r="H13" s="20">
        <v>97</v>
      </c>
      <c r="I13" s="10">
        <v>0</v>
      </c>
      <c r="J13" s="10">
        <v>10</v>
      </c>
      <c r="K13" s="10">
        <v>0</v>
      </c>
      <c r="L13" s="10">
        <v>0.6</v>
      </c>
      <c r="M13" s="7">
        <v>16</v>
      </c>
      <c r="N13" s="7">
        <v>8</v>
      </c>
      <c r="O13" s="7">
        <v>11</v>
      </c>
      <c r="P13" s="10">
        <v>2.2000000000000002</v>
      </c>
    </row>
    <row r="14" spans="1:24" ht="11.25" x14ac:dyDescent="0.15">
      <c r="A14" s="68" t="s">
        <v>26</v>
      </c>
      <c r="B14" s="69"/>
      <c r="C14" s="70"/>
      <c r="D14" s="41">
        <f>SUM(D9:D13)</f>
        <v>500</v>
      </c>
      <c r="E14" s="46">
        <f>SUM(E9:E13)</f>
        <v>10.6</v>
      </c>
      <c r="F14" s="46">
        <f t="shared" ref="F14:P14" si="0">SUM(F9:F13)</f>
        <v>14</v>
      </c>
      <c r="G14" s="46">
        <f t="shared" si="0"/>
        <v>89.399999999999991</v>
      </c>
      <c r="H14" s="46">
        <f t="shared" si="0"/>
        <v>458.59999999999997</v>
      </c>
      <c r="I14" s="46">
        <f t="shared" si="0"/>
        <v>0.2</v>
      </c>
      <c r="J14" s="46">
        <f t="shared" si="0"/>
        <v>10.6</v>
      </c>
      <c r="K14" s="46">
        <f t="shared" si="0"/>
        <v>0.2</v>
      </c>
      <c r="L14" s="46">
        <f t="shared" si="0"/>
        <v>3.3000000000000003</v>
      </c>
      <c r="M14" s="46">
        <f t="shared" si="0"/>
        <v>205.20000000000002</v>
      </c>
      <c r="N14" s="46">
        <f t="shared" si="0"/>
        <v>36.1</v>
      </c>
      <c r="O14" s="46">
        <f t="shared" si="0"/>
        <v>198.00000000000003</v>
      </c>
      <c r="P14" s="46">
        <f t="shared" si="0"/>
        <v>5.1000000000000005</v>
      </c>
    </row>
    <row r="15" spans="1:24" ht="12.75" x14ac:dyDescent="0.15">
      <c r="A15" s="67" t="s">
        <v>27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1:24" s="2" customFormat="1" ht="22.5" x14ac:dyDescent="0.15">
      <c r="A16" s="15" t="s">
        <v>23</v>
      </c>
      <c r="B16" s="15" t="s">
        <v>23</v>
      </c>
      <c r="C16" s="14" t="s">
        <v>75</v>
      </c>
      <c r="D16" s="43">
        <v>60</v>
      </c>
      <c r="E16" s="27">
        <v>0.7</v>
      </c>
      <c r="F16" s="27">
        <v>5.4</v>
      </c>
      <c r="G16" s="27">
        <v>10.6</v>
      </c>
      <c r="H16" s="28">
        <v>80</v>
      </c>
      <c r="I16" s="27">
        <v>0</v>
      </c>
      <c r="J16" s="27">
        <v>8.8000000000000007</v>
      </c>
      <c r="K16" s="27">
        <v>0.2</v>
      </c>
      <c r="L16" s="27">
        <v>1</v>
      </c>
      <c r="M16" s="27">
        <v>28.4</v>
      </c>
      <c r="N16" s="27">
        <v>17.7</v>
      </c>
      <c r="O16" s="27">
        <v>34.799999999999997</v>
      </c>
      <c r="P16" s="27">
        <v>0.8</v>
      </c>
      <c r="Q16" s="3"/>
    </row>
    <row r="17" spans="1:17" s="2" customFormat="1" ht="11.25" x14ac:dyDescent="0.15">
      <c r="A17" s="15" t="s">
        <v>20</v>
      </c>
      <c r="B17" s="15" t="s">
        <v>28</v>
      </c>
      <c r="C17" s="14" t="s">
        <v>104</v>
      </c>
      <c r="D17" s="15" t="s">
        <v>29</v>
      </c>
      <c r="E17" s="27">
        <v>1.1000000000000001</v>
      </c>
      <c r="F17" s="27">
        <v>4.3</v>
      </c>
      <c r="G17" s="27">
        <v>5.0999999999999996</v>
      </c>
      <c r="H17" s="28">
        <v>66</v>
      </c>
      <c r="I17" s="27">
        <v>0</v>
      </c>
      <c r="J17" s="27">
        <v>13.4</v>
      </c>
      <c r="K17" s="27">
        <v>0.2</v>
      </c>
      <c r="L17" s="27">
        <v>0.2</v>
      </c>
      <c r="M17" s="27">
        <v>152.6</v>
      </c>
      <c r="N17" s="27">
        <v>17.899999999999999</v>
      </c>
      <c r="O17" s="27">
        <v>136.19999999999999</v>
      </c>
      <c r="P17" s="27">
        <v>0.8</v>
      </c>
      <c r="Q17" s="3"/>
    </row>
    <row r="18" spans="1:17" s="2" customFormat="1" ht="11.25" x14ac:dyDescent="0.15">
      <c r="A18" s="43">
        <v>2008</v>
      </c>
      <c r="B18" s="43">
        <v>314</v>
      </c>
      <c r="C18" s="14" t="s">
        <v>105</v>
      </c>
      <c r="D18" s="43">
        <v>90</v>
      </c>
      <c r="E18" s="27">
        <v>13</v>
      </c>
      <c r="F18" s="27">
        <v>6.7</v>
      </c>
      <c r="G18" s="27">
        <v>12.1</v>
      </c>
      <c r="H18" s="28">
        <v>181</v>
      </c>
      <c r="I18" s="27">
        <v>0.1</v>
      </c>
      <c r="J18" s="27">
        <v>0.5</v>
      </c>
      <c r="K18" s="27">
        <v>0.1</v>
      </c>
      <c r="L18" s="27">
        <v>1</v>
      </c>
      <c r="M18" s="27">
        <v>21.5</v>
      </c>
      <c r="N18" s="27">
        <v>23.7</v>
      </c>
      <c r="O18" s="27">
        <v>253.5</v>
      </c>
      <c r="P18" s="27">
        <v>2</v>
      </c>
      <c r="Q18" s="3"/>
    </row>
    <row r="19" spans="1:17" s="2" customFormat="1" ht="11.25" x14ac:dyDescent="0.15">
      <c r="A19" s="29" t="s">
        <v>20</v>
      </c>
      <c r="B19" s="29" t="s">
        <v>47</v>
      </c>
      <c r="C19" s="30" t="s">
        <v>48</v>
      </c>
      <c r="D19" s="44">
        <v>150</v>
      </c>
      <c r="E19" s="31">
        <v>2</v>
      </c>
      <c r="F19" s="31">
        <v>4</v>
      </c>
      <c r="G19" s="31">
        <v>11.4</v>
      </c>
      <c r="H19" s="32">
        <v>78</v>
      </c>
      <c r="I19" s="31">
        <v>0.1</v>
      </c>
      <c r="J19" s="31">
        <v>17.5</v>
      </c>
      <c r="K19" s="31">
        <v>0.1</v>
      </c>
      <c r="L19" s="31">
        <v>0.5</v>
      </c>
      <c r="M19" s="31">
        <v>53.3</v>
      </c>
      <c r="N19" s="31">
        <v>33</v>
      </c>
      <c r="O19" s="31">
        <v>71.599999999999994</v>
      </c>
      <c r="P19" s="31">
        <v>1.4</v>
      </c>
      <c r="Q19" s="3"/>
    </row>
    <row r="20" spans="1:17" s="2" customFormat="1" ht="11.25" x14ac:dyDescent="0.15">
      <c r="A20" s="15">
        <v>2008</v>
      </c>
      <c r="B20" s="15">
        <v>439</v>
      </c>
      <c r="C20" s="14" t="s">
        <v>144</v>
      </c>
      <c r="D20" s="43">
        <v>180</v>
      </c>
      <c r="E20" s="27">
        <v>0.6</v>
      </c>
      <c r="F20" s="27">
        <v>0.2</v>
      </c>
      <c r="G20" s="27">
        <v>28.6</v>
      </c>
      <c r="H20" s="28">
        <v>67</v>
      </c>
      <c r="I20" s="27">
        <v>0</v>
      </c>
      <c r="J20" s="27">
        <v>6.1</v>
      </c>
      <c r="K20" s="27">
        <v>0</v>
      </c>
      <c r="L20" s="27">
        <v>0</v>
      </c>
      <c r="M20" s="27">
        <v>57.8</v>
      </c>
      <c r="N20" s="27">
        <v>25.1</v>
      </c>
      <c r="O20" s="27">
        <v>68.7</v>
      </c>
      <c r="P20" s="27">
        <v>0.7</v>
      </c>
      <c r="Q20" s="3"/>
    </row>
    <row r="21" spans="1:17" ht="11.25" x14ac:dyDescent="0.15">
      <c r="A21" s="15">
        <v>2008</v>
      </c>
      <c r="B21" s="15">
        <v>479</v>
      </c>
      <c r="C21" s="14" t="s">
        <v>80</v>
      </c>
      <c r="D21" s="15">
        <v>50</v>
      </c>
      <c r="E21" s="53">
        <v>6.7</v>
      </c>
      <c r="F21" s="53">
        <v>3.7</v>
      </c>
      <c r="G21" s="53">
        <v>25.9</v>
      </c>
      <c r="H21" s="53">
        <v>123.8</v>
      </c>
      <c r="I21" s="53">
        <v>0</v>
      </c>
      <c r="J21" s="53">
        <v>0</v>
      </c>
      <c r="K21" s="53">
        <v>0</v>
      </c>
      <c r="L21" s="53">
        <v>0.3</v>
      </c>
      <c r="M21" s="53">
        <v>36.700000000000003</v>
      </c>
      <c r="N21" s="53">
        <v>9.1999999999999993</v>
      </c>
      <c r="O21" s="53">
        <v>67.900000000000006</v>
      </c>
      <c r="P21" s="53">
        <v>0.5</v>
      </c>
    </row>
    <row r="22" spans="1:17" s="2" customFormat="1" ht="22.5" x14ac:dyDescent="0.15">
      <c r="A22" s="15" t="s">
        <v>23</v>
      </c>
      <c r="B22" s="15" t="s">
        <v>23</v>
      </c>
      <c r="C22" s="14" t="s">
        <v>31</v>
      </c>
      <c r="D22" s="15">
        <v>30</v>
      </c>
      <c r="E22" s="53">
        <v>2</v>
      </c>
      <c r="F22" s="53">
        <v>0.3</v>
      </c>
      <c r="G22" s="53">
        <v>12.7</v>
      </c>
      <c r="H22" s="53">
        <v>61.2</v>
      </c>
      <c r="I22" s="27">
        <v>0.1</v>
      </c>
      <c r="J22" s="27">
        <v>0</v>
      </c>
      <c r="K22" s="27">
        <v>0</v>
      </c>
      <c r="L22" s="27">
        <v>0.9</v>
      </c>
      <c r="M22" s="27">
        <v>7.2</v>
      </c>
      <c r="N22" s="27">
        <v>7.6</v>
      </c>
      <c r="O22" s="27">
        <v>34.799999999999997</v>
      </c>
      <c r="P22" s="27">
        <v>1.6</v>
      </c>
      <c r="Q22" s="3"/>
    </row>
    <row r="23" spans="1:17" s="2" customFormat="1" ht="11.25" x14ac:dyDescent="0.15">
      <c r="A23" s="15" t="s">
        <v>23</v>
      </c>
      <c r="B23" s="15" t="s">
        <v>23</v>
      </c>
      <c r="C23" s="14" t="s">
        <v>24</v>
      </c>
      <c r="D23" s="15">
        <v>20</v>
      </c>
      <c r="E23" s="53">
        <v>1.5</v>
      </c>
      <c r="F23" s="53">
        <v>0.6</v>
      </c>
      <c r="G23" s="53">
        <v>10.3</v>
      </c>
      <c r="H23" s="53">
        <v>52.4</v>
      </c>
      <c r="I23" s="27">
        <v>0</v>
      </c>
      <c r="J23" s="27">
        <v>0</v>
      </c>
      <c r="K23" s="27">
        <v>0</v>
      </c>
      <c r="L23" s="27">
        <v>0</v>
      </c>
      <c r="M23" s="27">
        <v>7.6</v>
      </c>
      <c r="N23" s="27">
        <v>5.2</v>
      </c>
      <c r="O23" s="27">
        <v>26</v>
      </c>
      <c r="P23" s="27">
        <v>0.4</v>
      </c>
      <c r="Q23" s="3"/>
    </row>
    <row r="24" spans="1:17" s="2" customFormat="1" ht="11.25" x14ac:dyDescent="0.15">
      <c r="A24" s="71" t="s">
        <v>26</v>
      </c>
      <c r="B24" s="72"/>
      <c r="C24" s="73"/>
      <c r="D24" s="42">
        <v>785</v>
      </c>
      <c r="E24" s="33">
        <f>SUM(E16:E23)</f>
        <v>27.6</v>
      </c>
      <c r="F24" s="33">
        <f t="shared" ref="F24:P24" si="1">SUM(F16:F23)</f>
        <v>25.2</v>
      </c>
      <c r="G24" s="33">
        <f t="shared" si="1"/>
        <v>116.69999999999999</v>
      </c>
      <c r="H24" s="33">
        <f t="shared" si="1"/>
        <v>709.4</v>
      </c>
      <c r="I24" s="33">
        <f t="shared" si="1"/>
        <v>0.30000000000000004</v>
      </c>
      <c r="J24" s="33">
        <f t="shared" si="1"/>
        <v>46.300000000000004</v>
      </c>
      <c r="K24" s="33">
        <f t="shared" si="1"/>
        <v>0.6</v>
      </c>
      <c r="L24" s="33">
        <f t="shared" si="1"/>
        <v>3.9</v>
      </c>
      <c r="M24" s="33">
        <f t="shared" si="1"/>
        <v>365.1</v>
      </c>
      <c r="N24" s="33">
        <f t="shared" si="1"/>
        <v>139.4</v>
      </c>
      <c r="O24" s="33">
        <f t="shared" si="1"/>
        <v>693.5</v>
      </c>
      <c r="P24" s="33">
        <f t="shared" si="1"/>
        <v>8.2000000000000011</v>
      </c>
      <c r="Q24" s="3"/>
    </row>
    <row r="25" spans="1:17" s="2" customFormat="1" ht="11.25" x14ac:dyDescent="0.15">
      <c r="A25" s="66" t="s">
        <v>32</v>
      </c>
      <c r="B25" s="66"/>
      <c r="C25" s="66"/>
      <c r="D25" s="66"/>
      <c r="E25" s="33">
        <f>E24+E14</f>
        <v>38.200000000000003</v>
      </c>
      <c r="F25" s="33">
        <f t="shared" ref="F25:P25" si="2">F24+F14</f>
        <v>39.200000000000003</v>
      </c>
      <c r="G25" s="33">
        <f t="shared" si="2"/>
        <v>206.09999999999997</v>
      </c>
      <c r="H25" s="33">
        <f t="shared" si="2"/>
        <v>1168</v>
      </c>
      <c r="I25" s="33">
        <f t="shared" si="2"/>
        <v>0.5</v>
      </c>
      <c r="J25" s="33">
        <f t="shared" si="2"/>
        <v>56.900000000000006</v>
      </c>
      <c r="K25" s="33">
        <f t="shared" si="2"/>
        <v>0.8</v>
      </c>
      <c r="L25" s="33">
        <f t="shared" si="2"/>
        <v>7.2</v>
      </c>
      <c r="M25" s="33">
        <f t="shared" si="2"/>
        <v>570.30000000000007</v>
      </c>
      <c r="N25" s="33">
        <f t="shared" si="2"/>
        <v>175.5</v>
      </c>
      <c r="O25" s="33">
        <f t="shared" si="2"/>
        <v>891.5</v>
      </c>
      <c r="P25" s="33">
        <f t="shared" si="2"/>
        <v>13.3</v>
      </c>
      <c r="Q25" s="3"/>
    </row>
    <row r="26" spans="1:17" s="3" customFormat="1" ht="15.75" x14ac:dyDescent="0.15">
      <c r="A26" s="74" t="s">
        <v>33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1:17" s="3" customFormat="1" ht="12.75" x14ac:dyDescent="0.15">
      <c r="A27" s="75" t="s">
        <v>19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7" s="3" customFormat="1" ht="22.5" x14ac:dyDescent="0.15">
      <c r="A28" s="8" t="s">
        <v>20</v>
      </c>
      <c r="B28" s="8" t="s">
        <v>21</v>
      </c>
      <c r="C28" s="12" t="s">
        <v>86</v>
      </c>
      <c r="D28" s="8">
        <v>150</v>
      </c>
      <c r="E28" s="10">
        <v>3.2</v>
      </c>
      <c r="F28" s="10">
        <v>4.0999999999999996</v>
      </c>
      <c r="G28" s="10">
        <v>17.600000000000001</v>
      </c>
      <c r="H28" s="20">
        <v>137</v>
      </c>
      <c r="I28" s="10">
        <v>0.12</v>
      </c>
      <c r="J28" s="10">
        <v>1</v>
      </c>
      <c r="K28" s="19">
        <v>0.04</v>
      </c>
      <c r="L28" s="10">
        <v>0.1</v>
      </c>
      <c r="M28" s="7">
        <v>110</v>
      </c>
      <c r="N28" s="7">
        <v>36</v>
      </c>
      <c r="O28" s="7">
        <v>138</v>
      </c>
      <c r="P28" s="10">
        <v>2</v>
      </c>
    </row>
    <row r="29" spans="1:17" s="3" customFormat="1" ht="11.25" x14ac:dyDescent="0.15">
      <c r="A29" s="45">
        <v>2008</v>
      </c>
      <c r="B29" s="45">
        <v>2</v>
      </c>
      <c r="C29" s="12" t="s">
        <v>34</v>
      </c>
      <c r="D29" s="8" t="s">
        <v>96</v>
      </c>
      <c r="E29" s="10">
        <v>2</v>
      </c>
      <c r="F29" s="10">
        <v>0.7</v>
      </c>
      <c r="G29" s="10">
        <v>27.5</v>
      </c>
      <c r="H29" s="20">
        <v>122.3</v>
      </c>
      <c r="I29" s="10">
        <v>0</v>
      </c>
      <c r="J29" s="10">
        <v>8</v>
      </c>
      <c r="K29" s="10">
        <v>0</v>
      </c>
      <c r="L29" s="10">
        <v>0</v>
      </c>
      <c r="M29" s="7">
        <v>9.1999999999999993</v>
      </c>
      <c r="N29" s="7">
        <v>6.1</v>
      </c>
      <c r="O29" s="7">
        <v>19.5</v>
      </c>
      <c r="P29" s="10">
        <v>0.4</v>
      </c>
    </row>
    <row r="30" spans="1:17" s="3" customFormat="1" ht="11.25" x14ac:dyDescent="0.15">
      <c r="A30" s="8" t="s">
        <v>23</v>
      </c>
      <c r="B30" s="8" t="s">
        <v>23</v>
      </c>
      <c r="C30" s="9" t="s">
        <v>40</v>
      </c>
      <c r="D30" s="45">
        <v>200</v>
      </c>
      <c r="E30" s="10">
        <v>3.8</v>
      </c>
      <c r="F30" s="10">
        <v>3</v>
      </c>
      <c r="G30" s="10">
        <v>14.8</v>
      </c>
      <c r="H30" s="20">
        <v>102.4</v>
      </c>
      <c r="I30" s="10">
        <v>0</v>
      </c>
      <c r="J30" s="10">
        <v>0.5</v>
      </c>
      <c r="K30" s="10">
        <v>0</v>
      </c>
      <c r="L30" s="10">
        <v>0</v>
      </c>
      <c r="M30" s="7">
        <v>111.3</v>
      </c>
      <c r="N30" s="7">
        <v>27.5</v>
      </c>
      <c r="O30" s="7">
        <v>95.6</v>
      </c>
      <c r="P30" s="10">
        <v>0.9</v>
      </c>
    </row>
    <row r="31" spans="1:17" s="3" customFormat="1" ht="11.25" x14ac:dyDescent="0.15">
      <c r="A31" s="8" t="s">
        <v>23</v>
      </c>
      <c r="B31" s="8" t="s">
        <v>23</v>
      </c>
      <c r="C31" s="12" t="s">
        <v>24</v>
      </c>
      <c r="D31" s="8">
        <v>20</v>
      </c>
      <c r="E31" s="53">
        <v>1.5</v>
      </c>
      <c r="F31" s="53">
        <v>0.6</v>
      </c>
      <c r="G31" s="53">
        <v>10.3</v>
      </c>
      <c r="H31" s="53">
        <v>52.4</v>
      </c>
      <c r="I31" s="10">
        <v>0</v>
      </c>
      <c r="J31" s="10">
        <v>0</v>
      </c>
      <c r="K31" s="10">
        <v>0</v>
      </c>
      <c r="L31" s="10">
        <v>0</v>
      </c>
      <c r="M31" s="7">
        <v>3.8</v>
      </c>
      <c r="N31" s="7">
        <v>2.2999999999999998</v>
      </c>
      <c r="O31" s="7">
        <v>13</v>
      </c>
      <c r="P31" s="10">
        <v>0.2</v>
      </c>
    </row>
    <row r="32" spans="1:17" ht="11.25" x14ac:dyDescent="0.15">
      <c r="A32" s="8" t="s">
        <v>23</v>
      </c>
      <c r="B32" s="8" t="s">
        <v>23</v>
      </c>
      <c r="C32" s="12" t="s">
        <v>81</v>
      </c>
      <c r="D32" s="8">
        <v>100</v>
      </c>
      <c r="E32" s="10">
        <v>2</v>
      </c>
      <c r="F32" s="10">
        <v>2.5</v>
      </c>
      <c r="G32" s="10">
        <v>23</v>
      </c>
      <c r="H32" s="20">
        <v>127</v>
      </c>
      <c r="I32" s="10">
        <v>0</v>
      </c>
      <c r="J32" s="10">
        <v>0.7</v>
      </c>
      <c r="K32" s="10">
        <v>0</v>
      </c>
      <c r="L32" s="10">
        <v>0</v>
      </c>
      <c r="M32" s="7">
        <v>120</v>
      </c>
      <c r="N32" s="7">
        <v>14</v>
      </c>
      <c r="O32" s="7">
        <v>95</v>
      </c>
      <c r="P32" s="10">
        <v>0</v>
      </c>
    </row>
    <row r="33" spans="1:17" ht="11.25" x14ac:dyDescent="0.15">
      <c r="A33" s="68" t="s">
        <v>26</v>
      </c>
      <c r="B33" s="69"/>
      <c r="C33" s="70"/>
      <c r="D33" s="41">
        <v>510</v>
      </c>
      <c r="E33" s="13">
        <f t="shared" ref="E33:P33" si="3">SUM(E28:E32)</f>
        <v>12.5</v>
      </c>
      <c r="F33" s="13">
        <f t="shared" si="3"/>
        <v>10.9</v>
      </c>
      <c r="G33" s="13">
        <f t="shared" si="3"/>
        <v>93.2</v>
      </c>
      <c r="H33" s="13">
        <f t="shared" si="3"/>
        <v>541.1</v>
      </c>
      <c r="I33" s="13">
        <f t="shared" si="3"/>
        <v>0.12</v>
      </c>
      <c r="J33" s="13">
        <f t="shared" si="3"/>
        <v>10.199999999999999</v>
      </c>
      <c r="K33" s="13">
        <f t="shared" si="3"/>
        <v>0.04</v>
      </c>
      <c r="L33" s="13">
        <f t="shared" si="3"/>
        <v>0.1</v>
      </c>
      <c r="M33" s="13">
        <f t="shared" si="3"/>
        <v>354.3</v>
      </c>
      <c r="N33" s="13">
        <f t="shared" si="3"/>
        <v>85.899999999999991</v>
      </c>
      <c r="O33" s="13">
        <f t="shared" si="3"/>
        <v>361.1</v>
      </c>
      <c r="P33" s="13">
        <f t="shared" si="3"/>
        <v>3.5</v>
      </c>
    </row>
    <row r="34" spans="1:17" ht="12.75" x14ac:dyDescent="0.15">
      <c r="A34" s="67" t="s">
        <v>27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1:17" s="2" customFormat="1" ht="33.75" x14ac:dyDescent="0.15">
      <c r="A35" s="15" t="s">
        <v>92</v>
      </c>
      <c r="B35" s="34" t="s">
        <v>72</v>
      </c>
      <c r="C35" s="35" t="s">
        <v>140</v>
      </c>
      <c r="D35" s="43">
        <v>60</v>
      </c>
      <c r="E35" s="27">
        <v>0.9</v>
      </c>
      <c r="F35" s="27">
        <v>3.1</v>
      </c>
      <c r="G35" s="27">
        <v>4.2</v>
      </c>
      <c r="H35" s="28">
        <v>44</v>
      </c>
      <c r="I35" s="27">
        <v>0</v>
      </c>
      <c r="J35" s="27">
        <v>10.3</v>
      </c>
      <c r="K35" s="27">
        <v>0.1</v>
      </c>
      <c r="L35" s="27">
        <v>2.4</v>
      </c>
      <c r="M35" s="27">
        <v>34.200000000000003</v>
      </c>
      <c r="N35" s="27">
        <v>14.6</v>
      </c>
      <c r="O35" s="27">
        <v>24.9</v>
      </c>
      <c r="P35" s="27">
        <v>1.2</v>
      </c>
      <c r="Q35" s="3"/>
    </row>
    <row r="36" spans="1:17" s="2" customFormat="1" ht="11.25" x14ac:dyDescent="0.15">
      <c r="A36" s="43">
        <v>2008</v>
      </c>
      <c r="B36" s="43">
        <v>98</v>
      </c>
      <c r="C36" s="14" t="s">
        <v>106</v>
      </c>
      <c r="D36" s="43" t="s">
        <v>152</v>
      </c>
      <c r="E36" s="27">
        <v>2.2000000000000002</v>
      </c>
      <c r="F36" s="27">
        <v>1.9</v>
      </c>
      <c r="G36" s="27">
        <v>16</v>
      </c>
      <c r="H36" s="28">
        <v>101</v>
      </c>
      <c r="I36" s="27">
        <v>0.1</v>
      </c>
      <c r="J36" s="27">
        <v>8</v>
      </c>
      <c r="K36" s="27">
        <v>0.2</v>
      </c>
      <c r="L36" s="27">
        <v>0.3</v>
      </c>
      <c r="M36" s="27">
        <v>123</v>
      </c>
      <c r="N36" s="27">
        <v>25</v>
      </c>
      <c r="O36" s="27">
        <v>164</v>
      </c>
      <c r="P36" s="27">
        <v>1</v>
      </c>
      <c r="Q36" s="3"/>
    </row>
    <row r="37" spans="1:17" s="3" customFormat="1" ht="11.25" x14ac:dyDescent="0.15">
      <c r="A37" s="48" t="s">
        <v>20</v>
      </c>
      <c r="B37" s="48" t="s">
        <v>107</v>
      </c>
      <c r="C37" s="54" t="s">
        <v>108</v>
      </c>
      <c r="D37" s="55">
        <v>90</v>
      </c>
      <c r="E37" s="53">
        <v>9.6999999999999993</v>
      </c>
      <c r="F37" s="53">
        <v>6.4</v>
      </c>
      <c r="G37" s="53">
        <v>10.1</v>
      </c>
      <c r="H37" s="53">
        <v>164</v>
      </c>
      <c r="I37" s="53">
        <v>0.1</v>
      </c>
      <c r="J37" s="53">
        <v>0.9</v>
      </c>
      <c r="K37" s="53">
        <v>0</v>
      </c>
      <c r="L37" s="53">
        <v>2.2999999999999998</v>
      </c>
      <c r="M37" s="53">
        <v>24.9</v>
      </c>
      <c r="N37" s="53">
        <v>22.7</v>
      </c>
      <c r="O37" s="53">
        <v>146.9</v>
      </c>
      <c r="P37" s="53">
        <v>0.6</v>
      </c>
    </row>
    <row r="38" spans="1:17" s="2" customFormat="1" ht="11.25" x14ac:dyDescent="0.15">
      <c r="A38" s="48" t="s">
        <v>20</v>
      </c>
      <c r="B38" s="48" t="s">
        <v>42</v>
      </c>
      <c r="C38" s="54" t="s">
        <v>100</v>
      </c>
      <c r="D38" s="55">
        <v>150</v>
      </c>
      <c r="E38" s="53">
        <v>3.1</v>
      </c>
      <c r="F38" s="53">
        <v>5.4</v>
      </c>
      <c r="G38" s="53">
        <v>20.3</v>
      </c>
      <c r="H38" s="53">
        <v>141</v>
      </c>
      <c r="I38" s="53">
        <v>0.14000000000000001</v>
      </c>
      <c r="J38" s="53">
        <v>5</v>
      </c>
      <c r="K38" s="53">
        <v>0</v>
      </c>
      <c r="L38" s="53">
        <v>0.2</v>
      </c>
      <c r="M38" s="53">
        <v>47</v>
      </c>
      <c r="N38" s="53">
        <v>29</v>
      </c>
      <c r="O38" s="53">
        <v>85</v>
      </c>
      <c r="P38" s="53">
        <v>1.1000000000000001</v>
      </c>
      <c r="Q38" s="3"/>
    </row>
    <row r="39" spans="1:17" s="2" customFormat="1" ht="11.25" x14ac:dyDescent="0.15">
      <c r="A39" s="15" t="s">
        <v>20</v>
      </c>
      <c r="B39" s="15" t="s">
        <v>101</v>
      </c>
      <c r="C39" s="14" t="s">
        <v>160</v>
      </c>
      <c r="D39" s="43">
        <v>180</v>
      </c>
      <c r="E39" s="53">
        <v>0</v>
      </c>
      <c r="F39" s="53">
        <v>0</v>
      </c>
      <c r="G39" s="53">
        <v>8.6999999999999993</v>
      </c>
      <c r="H39" s="53">
        <v>118</v>
      </c>
      <c r="I39" s="53">
        <v>0</v>
      </c>
      <c r="J39" s="53">
        <v>5.0999999999999996</v>
      </c>
      <c r="K39" s="53">
        <v>0</v>
      </c>
      <c r="L39" s="53">
        <v>0</v>
      </c>
      <c r="M39" s="53">
        <v>7.9</v>
      </c>
      <c r="N39" s="53">
        <v>1.7</v>
      </c>
      <c r="O39" s="53">
        <v>0</v>
      </c>
      <c r="P39" s="53">
        <v>0</v>
      </c>
      <c r="Q39" s="3"/>
    </row>
    <row r="40" spans="1:17" s="2" customFormat="1" ht="22.5" x14ac:dyDescent="0.15">
      <c r="A40" s="15" t="s">
        <v>23</v>
      </c>
      <c r="B40" s="15" t="s">
        <v>23</v>
      </c>
      <c r="C40" s="14" t="s">
        <v>38</v>
      </c>
      <c r="D40" s="15">
        <v>30</v>
      </c>
      <c r="E40" s="53">
        <v>2</v>
      </c>
      <c r="F40" s="53">
        <v>0.3</v>
      </c>
      <c r="G40" s="53">
        <v>12.7</v>
      </c>
      <c r="H40" s="53">
        <v>61.2</v>
      </c>
      <c r="I40" s="27">
        <v>0.1</v>
      </c>
      <c r="J40" s="27">
        <v>0</v>
      </c>
      <c r="K40" s="27">
        <v>0</v>
      </c>
      <c r="L40" s="27">
        <v>0.9</v>
      </c>
      <c r="M40" s="27">
        <v>7.2</v>
      </c>
      <c r="N40" s="27">
        <v>7.6</v>
      </c>
      <c r="O40" s="27">
        <v>34.799999999999997</v>
      </c>
      <c r="P40" s="27">
        <v>1.6</v>
      </c>
      <c r="Q40" s="3"/>
    </row>
    <row r="41" spans="1:17" s="2" customFormat="1" ht="11.25" x14ac:dyDescent="0.15">
      <c r="A41" s="15" t="s">
        <v>23</v>
      </c>
      <c r="B41" s="15" t="s">
        <v>23</v>
      </c>
      <c r="C41" s="14" t="s">
        <v>24</v>
      </c>
      <c r="D41" s="15">
        <v>20</v>
      </c>
      <c r="E41" s="53">
        <v>1.5</v>
      </c>
      <c r="F41" s="53">
        <v>0.6</v>
      </c>
      <c r="G41" s="53">
        <v>10.3</v>
      </c>
      <c r="H41" s="53">
        <v>52.4</v>
      </c>
      <c r="I41" s="27">
        <v>0</v>
      </c>
      <c r="J41" s="27">
        <v>0</v>
      </c>
      <c r="K41" s="27">
        <v>0</v>
      </c>
      <c r="L41" s="27">
        <v>0</v>
      </c>
      <c r="M41" s="27">
        <v>7.6</v>
      </c>
      <c r="N41" s="27">
        <v>5.2</v>
      </c>
      <c r="O41" s="27">
        <v>26</v>
      </c>
      <c r="P41" s="27">
        <v>0.4</v>
      </c>
      <c r="Q41" s="3"/>
    </row>
    <row r="42" spans="1:17" s="26" customFormat="1" ht="14.25" x14ac:dyDescent="0.2">
      <c r="A42" s="71" t="s">
        <v>26</v>
      </c>
      <c r="B42" s="72"/>
      <c r="C42" s="73"/>
      <c r="D42" s="42">
        <v>740</v>
      </c>
      <c r="E42" s="33">
        <f t="shared" ref="E42:P42" si="4">SUM(E35:E41)</f>
        <v>19.399999999999999</v>
      </c>
      <c r="F42" s="33">
        <f t="shared" si="4"/>
        <v>17.700000000000003</v>
      </c>
      <c r="G42" s="33">
        <f t="shared" si="4"/>
        <v>82.3</v>
      </c>
      <c r="H42" s="33">
        <f>SUM(H35:H41)</f>
        <v>681.6</v>
      </c>
      <c r="I42" s="33">
        <f t="shared" si="4"/>
        <v>0.44000000000000006</v>
      </c>
      <c r="J42" s="33">
        <f t="shared" si="4"/>
        <v>29.299999999999997</v>
      </c>
      <c r="K42" s="33">
        <f t="shared" si="4"/>
        <v>0.30000000000000004</v>
      </c>
      <c r="L42" s="33">
        <f t="shared" si="4"/>
        <v>6.1000000000000005</v>
      </c>
      <c r="M42" s="33">
        <f t="shared" si="4"/>
        <v>251.79999999999998</v>
      </c>
      <c r="N42" s="33">
        <f t="shared" si="4"/>
        <v>105.8</v>
      </c>
      <c r="O42" s="33">
        <f t="shared" si="4"/>
        <v>481.6</v>
      </c>
      <c r="P42" s="33">
        <f t="shared" si="4"/>
        <v>5.9</v>
      </c>
    </row>
    <row r="43" spans="1:17" s="3" customFormat="1" ht="11.25" x14ac:dyDescent="0.15">
      <c r="A43" s="66" t="s">
        <v>32</v>
      </c>
      <c r="B43" s="66"/>
      <c r="C43" s="66"/>
      <c r="D43" s="66"/>
      <c r="E43" s="33">
        <f t="shared" ref="E43:P43" si="5">E42+E33</f>
        <v>31.9</v>
      </c>
      <c r="F43" s="33">
        <f t="shared" si="5"/>
        <v>28.6</v>
      </c>
      <c r="G43" s="33">
        <f t="shared" si="5"/>
        <v>175.5</v>
      </c>
      <c r="H43" s="33">
        <f t="shared" si="5"/>
        <v>1222.7</v>
      </c>
      <c r="I43" s="33">
        <f t="shared" si="5"/>
        <v>0.56000000000000005</v>
      </c>
      <c r="J43" s="33">
        <f t="shared" si="5"/>
        <v>39.5</v>
      </c>
      <c r="K43" s="33">
        <f t="shared" si="5"/>
        <v>0.34</v>
      </c>
      <c r="L43" s="33">
        <f t="shared" si="5"/>
        <v>6.2</v>
      </c>
      <c r="M43" s="33">
        <f t="shared" si="5"/>
        <v>606.1</v>
      </c>
      <c r="N43" s="33">
        <f t="shared" si="5"/>
        <v>191.7</v>
      </c>
      <c r="O43" s="33">
        <f t="shared" si="5"/>
        <v>842.7</v>
      </c>
      <c r="P43" s="33">
        <f t="shared" si="5"/>
        <v>9.4</v>
      </c>
    </row>
    <row r="44" spans="1:17" ht="15.75" x14ac:dyDescent="0.15">
      <c r="A44" s="74" t="s">
        <v>39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1:17" s="3" customFormat="1" ht="12.75" x14ac:dyDescent="0.15">
      <c r="A45" s="67" t="s">
        <v>19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1:17" s="3" customFormat="1" ht="22.5" x14ac:dyDescent="0.15">
      <c r="A46" s="49">
        <v>2008</v>
      </c>
      <c r="B46" s="49">
        <v>189</v>
      </c>
      <c r="C46" s="38" t="s">
        <v>84</v>
      </c>
      <c r="D46" s="37">
        <v>155</v>
      </c>
      <c r="E46" s="50">
        <v>3.7</v>
      </c>
      <c r="F46" s="50">
        <v>6.1</v>
      </c>
      <c r="G46" s="50">
        <v>13.4</v>
      </c>
      <c r="H46" s="51">
        <v>173</v>
      </c>
      <c r="I46" s="50">
        <v>0.1</v>
      </c>
      <c r="J46" s="50">
        <v>1</v>
      </c>
      <c r="K46" s="50">
        <v>0</v>
      </c>
      <c r="L46" s="50">
        <v>0.2</v>
      </c>
      <c r="M46" s="52">
        <v>117</v>
      </c>
      <c r="N46" s="52">
        <v>41</v>
      </c>
      <c r="O46" s="52">
        <v>146</v>
      </c>
      <c r="P46" s="50">
        <v>0.1</v>
      </c>
    </row>
    <row r="47" spans="1:17" s="3" customFormat="1" ht="11.25" x14ac:dyDescent="0.15">
      <c r="A47" s="8" t="s">
        <v>20</v>
      </c>
      <c r="B47" s="8" t="s">
        <v>43</v>
      </c>
      <c r="C47" s="12" t="s">
        <v>50</v>
      </c>
      <c r="D47" s="8" t="s">
        <v>51</v>
      </c>
      <c r="E47" s="10">
        <v>5.4</v>
      </c>
      <c r="F47" s="10">
        <v>5.0999999999999996</v>
      </c>
      <c r="G47" s="10">
        <v>12.9</v>
      </c>
      <c r="H47" s="20">
        <v>116</v>
      </c>
      <c r="I47" s="10">
        <v>0</v>
      </c>
      <c r="J47" s="10">
        <v>0.1</v>
      </c>
      <c r="K47" s="10">
        <v>0</v>
      </c>
      <c r="L47" s="10">
        <v>0</v>
      </c>
      <c r="M47" s="7">
        <v>136.80000000000001</v>
      </c>
      <c r="N47" s="7">
        <v>8.6</v>
      </c>
      <c r="O47" s="7">
        <v>91.3</v>
      </c>
      <c r="P47" s="10">
        <v>0.5</v>
      </c>
    </row>
    <row r="48" spans="1:17" s="3" customFormat="1" ht="11.25" x14ac:dyDescent="0.15">
      <c r="A48" s="8" t="s">
        <v>23</v>
      </c>
      <c r="B48" s="8" t="s">
        <v>23</v>
      </c>
      <c r="C48" s="9" t="s">
        <v>22</v>
      </c>
      <c r="D48" s="45">
        <v>200</v>
      </c>
      <c r="E48" s="10">
        <v>2.2999999999999998</v>
      </c>
      <c r="F48" s="10">
        <v>1.3</v>
      </c>
      <c r="G48" s="10">
        <v>16.2</v>
      </c>
      <c r="H48" s="20">
        <v>84.8</v>
      </c>
      <c r="I48" s="10">
        <v>0</v>
      </c>
      <c r="J48" s="10">
        <v>0.3</v>
      </c>
      <c r="K48" s="10">
        <v>0</v>
      </c>
      <c r="L48" s="10">
        <v>0</v>
      </c>
      <c r="M48" s="7">
        <v>64.8</v>
      </c>
      <c r="N48" s="7">
        <v>17.899999999999999</v>
      </c>
      <c r="O48" s="7">
        <v>61.4</v>
      </c>
      <c r="P48" s="10">
        <v>0.6</v>
      </c>
    </row>
    <row r="49" spans="1:17" s="3" customFormat="1" ht="11.25" x14ac:dyDescent="0.15">
      <c r="A49" s="8" t="s">
        <v>23</v>
      </c>
      <c r="B49" s="8" t="s">
        <v>23</v>
      </c>
      <c r="C49" s="9" t="s">
        <v>24</v>
      </c>
      <c r="D49" s="8">
        <v>20</v>
      </c>
      <c r="E49" s="53">
        <v>1.5</v>
      </c>
      <c r="F49" s="53">
        <v>0.6</v>
      </c>
      <c r="G49" s="53">
        <v>10.3</v>
      </c>
      <c r="H49" s="53">
        <v>52.4</v>
      </c>
      <c r="I49" s="10">
        <v>0</v>
      </c>
      <c r="J49" s="10">
        <v>0</v>
      </c>
      <c r="K49" s="10">
        <v>0</v>
      </c>
      <c r="L49" s="10">
        <v>0</v>
      </c>
      <c r="M49" s="7">
        <v>3.8</v>
      </c>
      <c r="N49" s="7">
        <v>2.2999999999999998</v>
      </c>
      <c r="O49" s="7">
        <v>13</v>
      </c>
      <c r="P49" s="10">
        <v>0.2</v>
      </c>
    </row>
    <row r="50" spans="1:17" s="3" customFormat="1" ht="11.25" x14ac:dyDescent="0.15">
      <c r="A50" s="8" t="s">
        <v>23</v>
      </c>
      <c r="B50" s="8" t="s">
        <v>23</v>
      </c>
      <c r="C50" s="12" t="s">
        <v>83</v>
      </c>
      <c r="D50" s="8">
        <v>85</v>
      </c>
      <c r="E50" s="10">
        <v>0.2</v>
      </c>
      <c r="F50" s="10">
        <v>0</v>
      </c>
      <c r="G50" s="10">
        <v>16.7</v>
      </c>
      <c r="H50" s="20">
        <v>56</v>
      </c>
      <c r="I50" s="10">
        <v>0</v>
      </c>
      <c r="J50" s="10">
        <v>16</v>
      </c>
      <c r="K50" s="10">
        <v>0</v>
      </c>
      <c r="L50" s="10">
        <v>0.2</v>
      </c>
      <c r="M50" s="7">
        <v>29</v>
      </c>
      <c r="N50" s="7">
        <v>11</v>
      </c>
      <c r="O50" s="7">
        <v>24</v>
      </c>
      <c r="P50" s="10">
        <v>0.2</v>
      </c>
    </row>
    <row r="51" spans="1:17" s="2" customFormat="1" ht="11.25" x14ac:dyDescent="0.15">
      <c r="A51" s="68" t="s">
        <v>26</v>
      </c>
      <c r="B51" s="69"/>
      <c r="C51" s="70"/>
      <c r="D51" s="41">
        <v>500</v>
      </c>
      <c r="E51" s="13">
        <f>SUM(E46:E50)</f>
        <v>13.100000000000001</v>
      </c>
      <c r="F51" s="13">
        <f t="shared" ref="F51:P51" si="6">SUM(F46:F50)</f>
        <v>13.1</v>
      </c>
      <c r="G51" s="13">
        <f t="shared" si="6"/>
        <v>69.5</v>
      </c>
      <c r="H51" s="13">
        <f t="shared" si="6"/>
        <v>482.2</v>
      </c>
      <c r="I51" s="13">
        <f t="shared" si="6"/>
        <v>0.1</v>
      </c>
      <c r="J51" s="13">
        <f t="shared" si="6"/>
        <v>17.399999999999999</v>
      </c>
      <c r="K51" s="13">
        <f t="shared" si="6"/>
        <v>0</v>
      </c>
      <c r="L51" s="13">
        <f t="shared" si="6"/>
        <v>0.4</v>
      </c>
      <c r="M51" s="13">
        <f t="shared" si="6"/>
        <v>351.40000000000003</v>
      </c>
      <c r="N51" s="13">
        <f t="shared" si="6"/>
        <v>80.8</v>
      </c>
      <c r="O51" s="13">
        <f t="shared" si="6"/>
        <v>335.7</v>
      </c>
      <c r="P51" s="13">
        <f t="shared" si="6"/>
        <v>1.5999999999999999</v>
      </c>
      <c r="Q51" s="3"/>
    </row>
    <row r="52" spans="1:17" s="2" customFormat="1" ht="12.75" x14ac:dyDescent="0.15">
      <c r="A52" s="67" t="s">
        <v>27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3"/>
    </row>
    <row r="53" spans="1:17" s="2" customFormat="1" ht="22.5" x14ac:dyDescent="0.15">
      <c r="A53" s="48" t="s">
        <v>20</v>
      </c>
      <c r="B53" s="48" t="s">
        <v>110</v>
      </c>
      <c r="C53" s="54" t="s">
        <v>111</v>
      </c>
      <c r="D53" s="48">
        <v>60</v>
      </c>
      <c r="E53" s="53">
        <v>1</v>
      </c>
      <c r="F53" s="53">
        <v>11.3</v>
      </c>
      <c r="G53" s="53">
        <v>7.6</v>
      </c>
      <c r="H53" s="53">
        <v>73</v>
      </c>
      <c r="I53" s="53">
        <v>0</v>
      </c>
      <c r="J53" s="53">
        <v>15</v>
      </c>
      <c r="K53" s="53">
        <v>0.1</v>
      </c>
      <c r="L53" s="53">
        <v>6.8</v>
      </c>
      <c r="M53" s="53">
        <v>24</v>
      </c>
      <c r="N53" s="53">
        <v>19</v>
      </c>
      <c r="O53" s="53">
        <v>43</v>
      </c>
      <c r="P53" s="53">
        <v>1</v>
      </c>
      <c r="Q53" s="3"/>
    </row>
    <row r="54" spans="1:17" s="2" customFormat="1" ht="11.25" x14ac:dyDescent="0.15">
      <c r="A54" s="15" t="s">
        <v>20</v>
      </c>
      <c r="B54" s="15" t="s">
        <v>41</v>
      </c>
      <c r="C54" s="14" t="s">
        <v>112</v>
      </c>
      <c r="D54" s="15" t="s">
        <v>29</v>
      </c>
      <c r="E54" s="27">
        <v>2.2000000000000002</v>
      </c>
      <c r="F54" s="27">
        <v>10.3</v>
      </c>
      <c r="G54" s="27">
        <v>4.9000000000000004</v>
      </c>
      <c r="H54" s="28">
        <v>97</v>
      </c>
      <c r="I54" s="27">
        <v>0.1</v>
      </c>
      <c r="J54" s="27">
        <v>8.1999999999999993</v>
      </c>
      <c r="K54" s="27">
        <v>0.2</v>
      </c>
      <c r="L54" s="27">
        <v>0.3</v>
      </c>
      <c r="M54" s="27">
        <v>149.30000000000001</v>
      </c>
      <c r="N54" s="27">
        <v>23.7</v>
      </c>
      <c r="O54" s="27">
        <v>261.3</v>
      </c>
      <c r="P54" s="27">
        <v>1.3</v>
      </c>
      <c r="Q54" s="3"/>
    </row>
    <row r="55" spans="1:17" s="2" customFormat="1" ht="11.25" x14ac:dyDescent="0.15">
      <c r="A55" s="43">
        <v>2008</v>
      </c>
      <c r="B55" s="43">
        <v>280</v>
      </c>
      <c r="C55" s="14" t="s">
        <v>46</v>
      </c>
      <c r="D55" s="43">
        <v>90</v>
      </c>
      <c r="E55" s="27">
        <v>10</v>
      </c>
      <c r="F55" s="27">
        <v>12.4</v>
      </c>
      <c r="G55" s="27">
        <v>9.4</v>
      </c>
      <c r="H55" s="28">
        <v>175</v>
      </c>
      <c r="I55" s="27">
        <v>0</v>
      </c>
      <c r="J55" s="27">
        <v>3.2</v>
      </c>
      <c r="K55" s="27">
        <v>0</v>
      </c>
      <c r="L55" s="27">
        <v>2.8</v>
      </c>
      <c r="M55" s="27">
        <v>133</v>
      </c>
      <c r="N55" s="27">
        <v>22</v>
      </c>
      <c r="O55" s="27">
        <v>440.7</v>
      </c>
      <c r="P55" s="27">
        <v>1</v>
      </c>
      <c r="Q55" s="3"/>
    </row>
    <row r="56" spans="1:17" s="2" customFormat="1" ht="11.25" x14ac:dyDescent="0.15">
      <c r="A56" s="43">
        <v>2008</v>
      </c>
      <c r="B56" s="43">
        <v>331</v>
      </c>
      <c r="C56" s="14" t="s">
        <v>94</v>
      </c>
      <c r="D56" s="15">
        <v>150</v>
      </c>
      <c r="E56" s="27">
        <v>5.5</v>
      </c>
      <c r="F56" s="27">
        <v>4.8</v>
      </c>
      <c r="G56" s="27">
        <v>31.3</v>
      </c>
      <c r="H56" s="28">
        <v>191</v>
      </c>
      <c r="I56" s="27">
        <v>0.1</v>
      </c>
      <c r="J56" s="27">
        <v>0</v>
      </c>
      <c r="K56" s="27">
        <v>0</v>
      </c>
      <c r="L56" s="27">
        <v>1.4</v>
      </c>
      <c r="M56" s="27">
        <v>13</v>
      </c>
      <c r="N56" s="27">
        <v>8.9</v>
      </c>
      <c r="O56" s="27">
        <v>49.3</v>
      </c>
      <c r="P56" s="27">
        <v>1.1000000000000001</v>
      </c>
      <c r="Q56" s="3"/>
    </row>
    <row r="57" spans="1:17" s="2" customFormat="1" ht="11.25" x14ac:dyDescent="0.15">
      <c r="A57" s="43">
        <v>2008</v>
      </c>
      <c r="B57" s="43">
        <v>441</v>
      </c>
      <c r="C57" s="14" t="s">
        <v>37</v>
      </c>
      <c r="D57" s="43">
        <v>180</v>
      </c>
      <c r="E57" s="53">
        <v>0.6</v>
      </c>
      <c r="F57" s="53">
        <v>0.3</v>
      </c>
      <c r="G57" s="53">
        <v>22</v>
      </c>
      <c r="H57" s="53">
        <v>92.7</v>
      </c>
      <c r="I57" s="53">
        <v>0</v>
      </c>
      <c r="J57" s="53">
        <v>135</v>
      </c>
      <c r="K57" s="53">
        <v>0.1</v>
      </c>
      <c r="L57" s="53">
        <v>0</v>
      </c>
      <c r="M57" s="53">
        <v>11.7</v>
      </c>
      <c r="N57" s="53">
        <v>2.7</v>
      </c>
      <c r="O57" s="53">
        <v>2.7</v>
      </c>
      <c r="P57" s="53">
        <v>0.9</v>
      </c>
      <c r="Q57" s="3"/>
    </row>
    <row r="58" spans="1:17" s="2" customFormat="1" ht="22.5" x14ac:dyDescent="0.15">
      <c r="A58" s="15" t="s">
        <v>23</v>
      </c>
      <c r="B58" s="15" t="s">
        <v>23</v>
      </c>
      <c r="C58" s="14" t="s">
        <v>38</v>
      </c>
      <c r="D58" s="15">
        <v>30</v>
      </c>
      <c r="E58" s="53">
        <v>2</v>
      </c>
      <c r="F58" s="53">
        <v>0.3</v>
      </c>
      <c r="G58" s="53">
        <v>12.7</v>
      </c>
      <c r="H58" s="53">
        <v>61.2</v>
      </c>
      <c r="I58" s="27">
        <v>0.1</v>
      </c>
      <c r="J58" s="27">
        <v>0</v>
      </c>
      <c r="K58" s="27">
        <v>0</v>
      </c>
      <c r="L58" s="27">
        <v>0.9</v>
      </c>
      <c r="M58" s="27">
        <v>7.2</v>
      </c>
      <c r="N58" s="27">
        <v>7.6</v>
      </c>
      <c r="O58" s="27">
        <v>34.799999999999997</v>
      </c>
      <c r="P58" s="27">
        <v>1.6</v>
      </c>
      <c r="Q58" s="3"/>
    </row>
    <row r="59" spans="1:17" s="2" customFormat="1" ht="11.25" x14ac:dyDescent="0.15">
      <c r="A59" s="15" t="s">
        <v>23</v>
      </c>
      <c r="B59" s="15" t="s">
        <v>23</v>
      </c>
      <c r="C59" s="14" t="s">
        <v>24</v>
      </c>
      <c r="D59" s="15">
        <v>20</v>
      </c>
      <c r="E59" s="53">
        <v>1.5</v>
      </c>
      <c r="F59" s="53">
        <v>0.6</v>
      </c>
      <c r="G59" s="53">
        <v>10.3</v>
      </c>
      <c r="H59" s="53">
        <v>52.4</v>
      </c>
      <c r="I59" s="27">
        <v>0</v>
      </c>
      <c r="J59" s="27">
        <v>0</v>
      </c>
      <c r="K59" s="27">
        <v>0</v>
      </c>
      <c r="L59" s="27">
        <v>0</v>
      </c>
      <c r="M59" s="27">
        <v>7.6</v>
      </c>
      <c r="N59" s="27">
        <v>5.2</v>
      </c>
      <c r="O59" s="27">
        <v>26</v>
      </c>
      <c r="P59" s="27">
        <v>0.4</v>
      </c>
      <c r="Q59" s="3"/>
    </row>
    <row r="60" spans="1:17" s="26" customFormat="1" ht="14.25" x14ac:dyDescent="0.2">
      <c r="A60" s="71" t="s">
        <v>26</v>
      </c>
      <c r="B60" s="72"/>
      <c r="C60" s="73"/>
      <c r="D60" s="42">
        <v>735</v>
      </c>
      <c r="E60" s="33">
        <f>SUM(E53:E59)</f>
        <v>22.8</v>
      </c>
      <c r="F60" s="33">
        <f t="shared" ref="F60:P60" si="7">SUM(F53:F59)</f>
        <v>39.999999999999993</v>
      </c>
      <c r="G60" s="33">
        <f t="shared" si="7"/>
        <v>98.2</v>
      </c>
      <c r="H60" s="33">
        <f t="shared" si="7"/>
        <v>742.30000000000007</v>
      </c>
      <c r="I60" s="33">
        <f t="shared" si="7"/>
        <v>0.30000000000000004</v>
      </c>
      <c r="J60" s="33">
        <f t="shared" si="7"/>
        <v>161.4</v>
      </c>
      <c r="K60" s="33">
        <f t="shared" si="7"/>
        <v>0.4</v>
      </c>
      <c r="L60" s="33">
        <f t="shared" si="7"/>
        <v>12.2</v>
      </c>
      <c r="M60" s="33">
        <f t="shared" si="7"/>
        <v>345.8</v>
      </c>
      <c r="N60" s="33">
        <f t="shared" si="7"/>
        <v>89.100000000000009</v>
      </c>
      <c r="O60" s="33">
        <f t="shared" si="7"/>
        <v>857.8</v>
      </c>
      <c r="P60" s="33">
        <f t="shared" si="7"/>
        <v>7.3000000000000007</v>
      </c>
    </row>
    <row r="61" spans="1:17" s="3" customFormat="1" ht="11.25" x14ac:dyDescent="0.15">
      <c r="A61" s="66" t="s">
        <v>32</v>
      </c>
      <c r="B61" s="66"/>
      <c r="C61" s="66"/>
      <c r="D61" s="66"/>
      <c r="E61" s="33">
        <f>E60+E51</f>
        <v>35.900000000000006</v>
      </c>
      <c r="F61" s="33">
        <f t="shared" ref="F61:P61" si="8">F60+F51</f>
        <v>53.099999999999994</v>
      </c>
      <c r="G61" s="33">
        <f t="shared" si="8"/>
        <v>167.7</v>
      </c>
      <c r="H61" s="33">
        <f t="shared" si="8"/>
        <v>1224.5</v>
      </c>
      <c r="I61" s="33">
        <f t="shared" si="8"/>
        <v>0.4</v>
      </c>
      <c r="J61" s="33">
        <f t="shared" si="8"/>
        <v>178.8</v>
      </c>
      <c r="K61" s="33">
        <f t="shared" si="8"/>
        <v>0.4</v>
      </c>
      <c r="L61" s="33">
        <f t="shared" si="8"/>
        <v>12.6</v>
      </c>
      <c r="M61" s="33">
        <f t="shared" si="8"/>
        <v>697.2</v>
      </c>
      <c r="N61" s="33">
        <f t="shared" si="8"/>
        <v>169.9</v>
      </c>
      <c r="O61" s="33">
        <f t="shared" si="8"/>
        <v>1193.5</v>
      </c>
      <c r="P61" s="33">
        <f t="shared" si="8"/>
        <v>8.9</v>
      </c>
    </row>
    <row r="62" spans="1:17" ht="15.75" x14ac:dyDescent="0.15">
      <c r="A62" s="74" t="s">
        <v>44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1:17" ht="12.75" x14ac:dyDescent="0.15">
      <c r="A63" s="67" t="s">
        <v>19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1:17" s="3" customFormat="1" ht="22.5" x14ac:dyDescent="0.15">
      <c r="A64" s="8" t="s">
        <v>20</v>
      </c>
      <c r="B64" s="8">
        <v>224</v>
      </c>
      <c r="C64" s="12" t="s">
        <v>82</v>
      </c>
      <c r="D64" s="8" t="s">
        <v>153</v>
      </c>
      <c r="E64" s="10">
        <v>15.4</v>
      </c>
      <c r="F64" s="10">
        <v>11</v>
      </c>
      <c r="G64" s="10">
        <v>21.7</v>
      </c>
      <c r="H64" s="20">
        <v>183</v>
      </c>
      <c r="I64" s="10">
        <v>0.08</v>
      </c>
      <c r="J64" s="10">
        <v>0</v>
      </c>
      <c r="K64" s="10">
        <v>0</v>
      </c>
      <c r="L64" s="10">
        <v>0.8</v>
      </c>
      <c r="M64" s="7">
        <v>230</v>
      </c>
      <c r="N64" s="7">
        <v>36</v>
      </c>
      <c r="O64" s="7">
        <v>320</v>
      </c>
      <c r="P64" s="10">
        <v>1.2</v>
      </c>
    </row>
    <row r="65" spans="1:24" s="3" customFormat="1" ht="11.25" x14ac:dyDescent="0.15">
      <c r="A65" s="45">
        <v>2008</v>
      </c>
      <c r="B65" s="45">
        <v>1</v>
      </c>
      <c r="C65" s="12" t="s">
        <v>148</v>
      </c>
      <c r="D65" s="58" t="s">
        <v>149</v>
      </c>
      <c r="E65" s="10">
        <v>2</v>
      </c>
      <c r="F65" s="10">
        <v>0.7</v>
      </c>
      <c r="G65" s="10">
        <v>27.5</v>
      </c>
      <c r="H65" s="20">
        <v>122.3</v>
      </c>
      <c r="I65" s="10">
        <v>0</v>
      </c>
      <c r="J65" s="10">
        <v>8</v>
      </c>
      <c r="K65" s="10">
        <v>0</v>
      </c>
      <c r="L65" s="10">
        <v>0</v>
      </c>
      <c r="M65" s="7">
        <v>9.1999999999999993</v>
      </c>
      <c r="N65" s="7">
        <v>6.1</v>
      </c>
      <c r="O65" s="7">
        <v>19.5</v>
      </c>
      <c r="P65" s="10">
        <v>0.4</v>
      </c>
    </row>
    <row r="66" spans="1:24" ht="11.25" x14ac:dyDescent="0.15">
      <c r="A66" s="48" t="s">
        <v>20</v>
      </c>
      <c r="B66" s="48" t="s">
        <v>118</v>
      </c>
      <c r="C66" s="54" t="s">
        <v>35</v>
      </c>
      <c r="D66" s="48" t="s">
        <v>29</v>
      </c>
      <c r="E66" s="53">
        <v>0.1</v>
      </c>
      <c r="F66" s="53">
        <v>0</v>
      </c>
      <c r="G66" s="53">
        <v>10.199999999999999</v>
      </c>
      <c r="H66" s="53">
        <v>41.8</v>
      </c>
      <c r="I66" s="53">
        <v>0</v>
      </c>
      <c r="J66" s="53">
        <v>0.8</v>
      </c>
      <c r="K66" s="53">
        <v>0</v>
      </c>
      <c r="L66" s="53">
        <v>0</v>
      </c>
      <c r="M66" s="53">
        <v>12.4</v>
      </c>
      <c r="N66" s="53">
        <v>4.5</v>
      </c>
      <c r="O66" s="53">
        <v>5.4</v>
      </c>
      <c r="P66" s="53">
        <v>0.6</v>
      </c>
    </row>
    <row r="67" spans="1:24" s="3" customFormat="1" ht="11.25" x14ac:dyDescent="0.15">
      <c r="A67" s="8" t="s">
        <v>23</v>
      </c>
      <c r="B67" s="8" t="s">
        <v>23</v>
      </c>
      <c r="C67" s="9" t="s">
        <v>24</v>
      </c>
      <c r="D67" s="8">
        <v>20</v>
      </c>
      <c r="E67" s="53">
        <v>1.5</v>
      </c>
      <c r="F67" s="53">
        <v>0.6</v>
      </c>
      <c r="G67" s="53">
        <v>10.3</v>
      </c>
      <c r="H67" s="53">
        <v>52.4</v>
      </c>
      <c r="I67" s="10">
        <v>0</v>
      </c>
      <c r="J67" s="10">
        <v>0</v>
      </c>
      <c r="K67" s="10">
        <v>0</v>
      </c>
      <c r="L67" s="10">
        <v>0</v>
      </c>
      <c r="M67" s="7">
        <v>3.8</v>
      </c>
      <c r="N67" s="7">
        <v>2.2999999999999998</v>
      </c>
      <c r="O67" s="7">
        <v>13</v>
      </c>
      <c r="P67" s="10">
        <v>0.2</v>
      </c>
    </row>
    <row r="68" spans="1:24" s="3" customFormat="1" ht="11.25" x14ac:dyDescent="0.15">
      <c r="A68" s="8" t="s">
        <v>23</v>
      </c>
      <c r="B68" s="8" t="s">
        <v>23</v>
      </c>
      <c r="C68" s="12" t="s">
        <v>81</v>
      </c>
      <c r="D68" s="8">
        <v>100</v>
      </c>
      <c r="E68" s="10">
        <v>2</v>
      </c>
      <c r="F68" s="10">
        <v>2.8</v>
      </c>
      <c r="G68" s="10">
        <v>23</v>
      </c>
      <c r="H68" s="20">
        <v>127</v>
      </c>
      <c r="I68" s="10">
        <v>0</v>
      </c>
      <c r="J68" s="10">
        <v>0.7</v>
      </c>
      <c r="K68" s="10">
        <v>0</v>
      </c>
      <c r="L68" s="10">
        <v>0</v>
      </c>
      <c r="M68" s="7">
        <v>120</v>
      </c>
      <c r="N68" s="7">
        <v>14</v>
      </c>
      <c r="O68" s="7">
        <v>95</v>
      </c>
      <c r="P68" s="10">
        <v>0</v>
      </c>
    </row>
    <row r="69" spans="1:24" s="2" customFormat="1" ht="11.25" x14ac:dyDescent="0.15">
      <c r="A69" s="68" t="s">
        <v>26</v>
      </c>
      <c r="B69" s="69"/>
      <c r="C69" s="70"/>
      <c r="D69" s="41">
        <v>505</v>
      </c>
      <c r="E69" s="13">
        <f>SUM(E64:E68)</f>
        <v>21</v>
      </c>
      <c r="F69" s="13">
        <f t="shared" ref="F69:P69" si="9">SUM(F64:F68)</f>
        <v>15.099999999999998</v>
      </c>
      <c r="G69" s="13">
        <f t="shared" si="9"/>
        <v>92.7</v>
      </c>
      <c r="H69" s="13">
        <f t="shared" si="9"/>
        <v>526.5</v>
      </c>
      <c r="I69" s="13">
        <f t="shared" si="9"/>
        <v>0.08</v>
      </c>
      <c r="J69" s="13">
        <f t="shared" si="9"/>
        <v>9.5</v>
      </c>
      <c r="K69" s="13">
        <f t="shared" si="9"/>
        <v>0</v>
      </c>
      <c r="L69" s="13">
        <f t="shared" si="9"/>
        <v>0.8</v>
      </c>
      <c r="M69" s="13">
        <f t="shared" si="9"/>
        <v>375.4</v>
      </c>
      <c r="N69" s="13">
        <f t="shared" si="9"/>
        <v>62.9</v>
      </c>
      <c r="O69" s="13">
        <f t="shared" si="9"/>
        <v>452.9</v>
      </c>
      <c r="P69" s="13">
        <f t="shared" si="9"/>
        <v>2.4000000000000004</v>
      </c>
      <c r="Q69" s="3"/>
    </row>
    <row r="70" spans="1:24" s="2" customFormat="1" ht="12.75" x14ac:dyDescent="0.15">
      <c r="A70" s="67" t="s">
        <v>27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3"/>
    </row>
    <row r="71" spans="1:24" s="3" customFormat="1" ht="22.5" x14ac:dyDescent="0.15">
      <c r="A71" s="48" t="s">
        <v>113</v>
      </c>
      <c r="B71" s="48" t="s">
        <v>115</v>
      </c>
      <c r="C71" s="54" t="s">
        <v>114</v>
      </c>
      <c r="D71" s="48" t="s">
        <v>154</v>
      </c>
      <c r="E71" s="53">
        <v>3.3</v>
      </c>
      <c r="F71" s="53">
        <v>6.1</v>
      </c>
      <c r="G71" s="53">
        <v>5</v>
      </c>
      <c r="H71" s="53">
        <v>59.1</v>
      </c>
      <c r="I71" s="53">
        <v>0</v>
      </c>
      <c r="J71" s="53">
        <v>3.1</v>
      </c>
      <c r="K71" s="53">
        <v>0</v>
      </c>
      <c r="L71" s="53">
        <v>2.1</v>
      </c>
      <c r="M71" s="53">
        <v>38.6</v>
      </c>
      <c r="N71" s="53">
        <v>27.7</v>
      </c>
      <c r="O71" s="53">
        <v>70.8</v>
      </c>
      <c r="P71" s="53">
        <v>1.3</v>
      </c>
      <c r="S71"/>
      <c r="T71"/>
      <c r="U71"/>
      <c r="V71"/>
      <c r="W71"/>
      <c r="X71"/>
    </row>
    <row r="72" spans="1:24" s="2" customFormat="1" ht="11.25" x14ac:dyDescent="0.15">
      <c r="A72" s="43">
        <v>2008</v>
      </c>
      <c r="B72" s="43">
        <v>95</v>
      </c>
      <c r="C72" s="14" t="s">
        <v>53</v>
      </c>
      <c r="D72" s="43">
        <v>200</v>
      </c>
      <c r="E72" s="27">
        <v>1.1000000000000001</v>
      </c>
      <c r="F72" s="27">
        <v>3.4</v>
      </c>
      <c r="G72" s="27">
        <v>7</v>
      </c>
      <c r="H72" s="28">
        <v>71</v>
      </c>
      <c r="I72" s="27">
        <v>0.1</v>
      </c>
      <c r="J72" s="27">
        <v>9.1</v>
      </c>
      <c r="K72" s="27">
        <v>0.2</v>
      </c>
      <c r="L72" s="27">
        <v>0.4</v>
      </c>
      <c r="M72" s="27">
        <v>34.4</v>
      </c>
      <c r="N72" s="27">
        <v>22.1</v>
      </c>
      <c r="O72" s="27">
        <v>48.6</v>
      </c>
      <c r="P72" s="27">
        <v>1</v>
      </c>
      <c r="Q72" s="3"/>
    </row>
    <row r="73" spans="1:24" s="2" customFormat="1" ht="11.25" x14ac:dyDescent="0.15">
      <c r="A73" s="15">
        <v>2008</v>
      </c>
      <c r="B73" s="15">
        <v>311</v>
      </c>
      <c r="C73" s="14" t="s">
        <v>136</v>
      </c>
      <c r="D73" s="15">
        <v>200</v>
      </c>
      <c r="E73" s="16">
        <v>11</v>
      </c>
      <c r="F73" s="16">
        <v>12.1</v>
      </c>
      <c r="G73" s="16">
        <v>26.7</v>
      </c>
      <c r="H73" s="36">
        <v>331</v>
      </c>
      <c r="I73" s="16">
        <v>0</v>
      </c>
      <c r="J73" s="16">
        <v>0</v>
      </c>
      <c r="K73" s="16">
        <v>0</v>
      </c>
      <c r="L73" s="16">
        <v>0.4</v>
      </c>
      <c r="M73" s="16">
        <v>141.30000000000001</v>
      </c>
      <c r="N73" s="16">
        <v>12.6</v>
      </c>
      <c r="O73" s="16">
        <v>120.1</v>
      </c>
      <c r="P73" s="16">
        <v>1.5</v>
      </c>
      <c r="Q73" s="3"/>
    </row>
    <row r="74" spans="1:24" s="2" customFormat="1" ht="11.25" x14ac:dyDescent="0.15">
      <c r="A74" s="15">
        <v>2008</v>
      </c>
      <c r="B74" s="15">
        <v>439</v>
      </c>
      <c r="C74" s="14" t="s">
        <v>145</v>
      </c>
      <c r="D74" s="43">
        <v>180</v>
      </c>
      <c r="E74" s="27">
        <v>0.6</v>
      </c>
      <c r="F74" s="27">
        <v>0.2</v>
      </c>
      <c r="G74" s="27">
        <v>28.6</v>
      </c>
      <c r="H74" s="28">
        <v>67</v>
      </c>
      <c r="I74" s="27">
        <v>0</v>
      </c>
      <c r="J74" s="27">
        <v>5.3</v>
      </c>
      <c r="K74" s="27">
        <v>0</v>
      </c>
      <c r="L74" s="27">
        <v>0</v>
      </c>
      <c r="M74" s="27">
        <v>57.8</v>
      </c>
      <c r="N74" s="27">
        <v>25.1</v>
      </c>
      <c r="O74" s="27">
        <v>68.7</v>
      </c>
      <c r="P74" s="27">
        <v>0.7</v>
      </c>
      <c r="Q74" s="3"/>
    </row>
    <row r="75" spans="1:24" s="2" customFormat="1" ht="22.5" x14ac:dyDescent="0.15">
      <c r="A75" s="37" t="s">
        <v>23</v>
      </c>
      <c r="B75" s="37" t="s">
        <v>23</v>
      </c>
      <c r="C75" s="38" t="s">
        <v>38</v>
      </c>
      <c r="D75" s="37">
        <v>30</v>
      </c>
      <c r="E75" s="53">
        <v>2</v>
      </c>
      <c r="F75" s="53">
        <v>0.3</v>
      </c>
      <c r="G75" s="53">
        <v>12.7</v>
      </c>
      <c r="H75" s="53">
        <v>61.2</v>
      </c>
      <c r="I75" s="39">
        <v>0.1</v>
      </c>
      <c r="J75" s="39">
        <v>0</v>
      </c>
      <c r="K75" s="39">
        <v>0</v>
      </c>
      <c r="L75" s="39">
        <v>0.9</v>
      </c>
      <c r="M75" s="39">
        <v>7.2</v>
      </c>
      <c r="N75" s="39">
        <v>7.6</v>
      </c>
      <c r="O75" s="39">
        <v>34.799999999999997</v>
      </c>
      <c r="P75" s="39">
        <v>1.6</v>
      </c>
      <c r="Q75" s="3"/>
    </row>
    <row r="76" spans="1:24" s="2" customFormat="1" ht="11.25" x14ac:dyDescent="0.15">
      <c r="A76" s="15" t="s">
        <v>23</v>
      </c>
      <c r="B76" s="15" t="s">
        <v>23</v>
      </c>
      <c r="C76" s="14" t="s">
        <v>24</v>
      </c>
      <c r="D76" s="15">
        <v>20</v>
      </c>
      <c r="E76" s="53">
        <v>1.5</v>
      </c>
      <c r="F76" s="53">
        <v>0.6</v>
      </c>
      <c r="G76" s="53">
        <v>10.3</v>
      </c>
      <c r="H76" s="53">
        <v>52.4</v>
      </c>
      <c r="I76" s="27">
        <v>0</v>
      </c>
      <c r="J76" s="27">
        <v>0</v>
      </c>
      <c r="K76" s="27">
        <v>0</v>
      </c>
      <c r="L76" s="27">
        <v>0</v>
      </c>
      <c r="M76" s="27">
        <v>7.6</v>
      </c>
      <c r="N76" s="27">
        <v>5.2</v>
      </c>
      <c r="O76" s="27">
        <v>26</v>
      </c>
      <c r="P76" s="27">
        <v>0.4</v>
      </c>
      <c r="Q76" s="3"/>
    </row>
    <row r="77" spans="1:24" s="26" customFormat="1" ht="14.25" x14ac:dyDescent="0.2">
      <c r="A77" s="71" t="s">
        <v>26</v>
      </c>
      <c r="B77" s="72"/>
      <c r="C77" s="73"/>
      <c r="D77" s="42">
        <v>710</v>
      </c>
      <c r="E77" s="33">
        <f>SUM(E71:E76)</f>
        <v>19.5</v>
      </c>
      <c r="F77" s="33">
        <f t="shared" ref="F77:P77" si="10">SUM(F71:F76)</f>
        <v>22.700000000000003</v>
      </c>
      <c r="G77" s="33">
        <f t="shared" si="10"/>
        <v>90.300000000000011</v>
      </c>
      <c r="H77" s="33">
        <f t="shared" si="10"/>
        <v>641.70000000000005</v>
      </c>
      <c r="I77" s="33">
        <f t="shared" si="10"/>
        <v>0.2</v>
      </c>
      <c r="J77" s="33">
        <f t="shared" si="10"/>
        <v>17.5</v>
      </c>
      <c r="K77" s="33">
        <f t="shared" si="10"/>
        <v>0.2</v>
      </c>
      <c r="L77" s="33">
        <f t="shared" si="10"/>
        <v>3.8</v>
      </c>
      <c r="M77" s="33">
        <f t="shared" si="10"/>
        <v>286.90000000000003</v>
      </c>
      <c r="N77" s="33">
        <f t="shared" si="10"/>
        <v>100.3</v>
      </c>
      <c r="O77" s="33">
        <f t="shared" si="10"/>
        <v>369</v>
      </c>
      <c r="P77" s="33">
        <f t="shared" si="10"/>
        <v>6.5</v>
      </c>
    </row>
    <row r="78" spans="1:24" s="3" customFormat="1" ht="11.25" x14ac:dyDescent="0.15">
      <c r="A78" s="66" t="s">
        <v>32</v>
      </c>
      <c r="B78" s="66"/>
      <c r="C78" s="66"/>
      <c r="D78" s="66"/>
      <c r="E78" s="33">
        <f t="shared" ref="E78:P78" si="11">E77+E69</f>
        <v>40.5</v>
      </c>
      <c r="F78" s="33">
        <f t="shared" si="11"/>
        <v>37.799999999999997</v>
      </c>
      <c r="G78" s="33">
        <f t="shared" si="11"/>
        <v>183</v>
      </c>
      <c r="H78" s="33">
        <f t="shared" si="11"/>
        <v>1168.2</v>
      </c>
      <c r="I78" s="33">
        <f t="shared" si="11"/>
        <v>0.28000000000000003</v>
      </c>
      <c r="J78" s="33">
        <f t="shared" si="11"/>
        <v>27</v>
      </c>
      <c r="K78" s="33">
        <f t="shared" si="11"/>
        <v>0.2</v>
      </c>
      <c r="L78" s="33">
        <f t="shared" si="11"/>
        <v>4.5999999999999996</v>
      </c>
      <c r="M78" s="33">
        <f t="shared" si="11"/>
        <v>662.3</v>
      </c>
      <c r="N78" s="33">
        <f t="shared" si="11"/>
        <v>163.19999999999999</v>
      </c>
      <c r="O78" s="33">
        <f t="shared" si="11"/>
        <v>821.9</v>
      </c>
      <c r="P78" s="33">
        <f t="shared" si="11"/>
        <v>8.9</v>
      </c>
    </row>
    <row r="79" spans="1:24" ht="15.75" x14ac:dyDescent="0.15">
      <c r="A79" s="74" t="s">
        <v>49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1:24" s="3" customFormat="1" ht="12.75" x14ac:dyDescent="0.15">
      <c r="A80" s="67" t="s">
        <v>19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1:17" s="3" customFormat="1" ht="22.5" x14ac:dyDescent="0.15">
      <c r="A81" s="45">
        <v>2008</v>
      </c>
      <c r="B81" s="45">
        <v>189</v>
      </c>
      <c r="C81" s="12" t="s">
        <v>85</v>
      </c>
      <c r="D81" s="8">
        <v>150</v>
      </c>
      <c r="E81" s="10">
        <v>3.4</v>
      </c>
      <c r="F81" s="10">
        <v>4.9000000000000004</v>
      </c>
      <c r="G81" s="10">
        <v>19.100000000000001</v>
      </c>
      <c r="H81" s="20">
        <v>174</v>
      </c>
      <c r="I81" s="10">
        <v>0.1</v>
      </c>
      <c r="J81" s="10">
        <v>1</v>
      </c>
      <c r="K81" s="10">
        <v>0</v>
      </c>
      <c r="L81" s="10">
        <v>0.6</v>
      </c>
      <c r="M81" s="7">
        <v>214</v>
      </c>
      <c r="N81" s="7">
        <v>29</v>
      </c>
      <c r="O81" s="7">
        <v>146</v>
      </c>
      <c r="P81" s="10">
        <v>0.1</v>
      </c>
    </row>
    <row r="82" spans="1:17" s="3" customFormat="1" ht="11.25" x14ac:dyDescent="0.15">
      <c r="A82" s="8" t="s">
        <v>23</v>
      </c>
      <c r="B82" s="8" t="s">
        <v>23</v>
      </c>
      <c r="C82" s="12" t="s">
        <v>103</v>
      </c>
      <c r="D82" s="8">
        <v>50</v>
      </c>
      <c r="E82" s="10">
        <v>12.5</v>
      </c>
      <c r="F82" s="10">
        <v>3.3</v>
      </c>
      <c r="G82" s="10">
        <v>22.3</v>
      </c>
      <c r="H82" s="20">
        <v>121</v>
      </c>
      <c r="I82" s="10">
        <v>0</v>
      </c>
      <c r="J82" s="10">
        <v>0.4</v>
      </c>
      <c r="K82" s="10">
        <v>0.4</v>
      </c>
      <c r="L82" s="10">
        <v>0.8</v>
      </c>
      <c r="M82" s="7">
        <v>143.19999999999999</v>
      </c>
      <c r="N82" s="7">
        <v>10.7</v>
      </c>
      <c r="O82" s="7">
        <v>274.39999999999998</v>
      </c>
      <c r="P82" s="10">
        <v>0.9</v>
      </c>
    </row>
    <row r="83" spans="1:17" ht="11.25" x14ac:dyDescent="0.15">
      <c r="A83" s="8" t="s">
        <v>23</v>
      </c>
      <c r="B83" s="8" t="s">
        <v>23</v>
      </c>
      <c r="C83" s="9" t="s">
        <v>40</v>
      </c>
      <c r="D83" s="45">
        <v>200</v>
      </c>
      <c r="E83" s="10">
        <v>3.8</v>
      </c>
      <c r="F83" s="10">
        <v>3</v>
      </c>
      <c r="G83" s="10">
        <v>14.8</v>
      </c>
      <c r="H83" s="20">
        <v>102.4</v>
      </c>
      <c r="I83" s="10">
        <v>0</v>
      </c>
      <c r="J83" s="10">
        <v>0.5</v>
      </c>
      <c r="K83" s="10">
        <v>0</v>
      </c>
      <c r="L83" s="10">
        <v>0</v>
      </c>
      <c r="M83" s="7">
        <v>111.3</v>
      </c>
      <c r="N83" s="7">
        <v>27.5</v>
      </c>
      <c r="O83" s="7">
        <v>95.6</v>
      </c>
      <c r="P83" s="10">
        <v>0.9</v>
      </c>
    </row>
    <row r="84" spans="1:17" s="3" customFormat="1" ht="11.25" x14ac:dyDescent="0.15">
      <c r="A84" s="8" t="s">
        <v>23</v>
      </c>
      <c r="B84" s="8" t="s">
        <v>23</v>
      </c>
      <c r="C84" s="9" t="s">
        <v>24</v>
      </c>
      <c r="D84" s="8">
        <v>20</v>
      </c>
      <c r="E84" s="53">
        <v>1.5</v>
      </c>
      <c r="F84" s="53">
        <v>0.6</v>
      </c>
      <c r="G84" s="53">
        <v>10.3</v>
      </c>
      <c r="H84" s="53">
        <v>52.4</v>
      </c>
      <c r="I84" s="10">
        <v>0</v>
      </c>
      <c r="J84" s="10">
        <v>0</v>
      </c>
      <c r="K84" s="10">
        <v>0</v>
      </c>
      <c r="L84" s="10">
        <v>0</v>
      </c>
      <c r="M84" s="7">
        <v>3.8</v>
      </c>
      <c r="N84" s="7">
        <v>2.2999999999999998</v>
      </c>
      <c r="O84" s="7">
        <v>13</v>
      </c>
      <c r="P84" s="10">
        <v>0.2</v>
      </c>
    </row>
    <row r="85" spans="1:17" s="3" customFormat="1" ht="11.25" x14ac:dyDescent="0.15">
      <c r="A85" s="8" t="s">
        <v>23</v>
      </c>
      <c r="B85" s="8" t="s">
        <v>23</v>
      </c>
      <c r="C85" s="9" t="s">
        <v>70</v>
      </c>
      <c r="D85" s="45">
        <v>100</v>
      </c>
      <c r="E85" s="10">
        <v>0.9</v>
      </c>
      <c r="F85" s="10">
        <v>0.2</v>
      </c>
      <c r="G85" s="10">
        <v>18.100000000000001</v>
      </c>
      <c r="H85" s="20">
        <v>63</v>
      </c>
      <c r="I85" s="10">
        <v>0</v>
      </c>
      <c r="J85" s="10">
        <v>20</v>
      </c>
      <c r="K85" s="10">
        <v>0</v>
      </c>
      <c r="L85" s="10">
        <v>0.2</v>
      </c>
      <c r="M85" s="7">
        <v>34</v>
      </c>
      <c r="N85" s="7">
        <v>13</v>
      </c>
      <c r="O85" s="7">
        <v>23</v>
      </c>
      <c r="P85" s="10">
        <v>0.3</v>
      </c>
    </row>
    <row r="86" spans="1:17" s="2" customFormat="1" ht="11.25" x14ac:dyDescent="0.15">
      <c r="A86" s="68" t="s">
        <v>26</v>
      </c>
      <c r="B86" s="69"/>
      <c r="C86" s="70"/>
      <c r="D86" s="41">
        <f>SUM(D81:D85)</f>
        <v>520</v>
      </c>
      <c r="E86" s="41">
        <f t="shared" ref="E86:P86" si="12">SUM(E81:E85)</f>
        <v>22.099999999999998</v>
      </c>
      <c r="F86" s="41">
        <f t="shared" si="12"/>
        <v>11.999999999999998</v>
      </c>
      <c r="G86" s="41">
        <f t="shared" si="12"/>
        <v>84.6</v>
      </c>
      <c r="H86" s="41">
        <f t="shared" si="12"/>
        <v>512.79999999999995</v>
      </c>
      <c r="I86" s="41">
        <f t="shared" si="12"/>
        <v>0.1</v>
      </c>
      <c r="J86" s="41">
        <f t="shared" si="12"/>
        <v>21.9</v>
      </c>
      <c r="K86" s="41">
        <f t="shared" si="12"/>
        <v>0.4</v>
      </c>
      <c r="L86" s="41">
        <f t="shared" si="12"/>
        <v>1.5999999999999999</v>
      </c>
      <c r="M86" s="41">
        <f t="shared" si="12"/>
        <v>506.3</v>
      </c>
      <c r="N86" s="41">
        <f t="shared" si="12"/>
        <v>82.5</v>
      </c>
      <c r="O86" s="41">
        <f t="shared" si="12"/>
        <v>552</v>
      </c>
      <c r="P86" s="41">
        <f t="shared" si="12"/>
        <v>2.4</v>
      </c>
      <c r="Q86" s="3"/>
    </row>
    <row r="87" spans="1:17" s="2" customFormat="1" ht="12.75" x14ac:dyDescent="0.15">
      <c r="A87" s="67" t="s">
        <v>27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3"/>
    </row>
    <row r="88" spans="1:17" s="2" customFormat="1" ht="33.75" x14ac:dyDescent="0.15">
      <c r="A88" s="15" t="s">
        <v>92</v>
      </c>
      <c r="B88" s="15" t="s">
        <v>93</v>
      </c>
      <c r="C88" s="14" t="s">
        <v>109</v>
      </c>
      <c r="D88" s="43">
        <v>60</v>
      </c>
      <c r="E88" s="27">
        <v>1</v>
      </c>
      <c r="F88" s="27">
        <v>4.0999999999999996</v>
      </c>
      <c r="G88" s="27">
        <v>6.4</v>
      </c>
      <c r="H88" s="28">
        <v>49</v>
      </c>
      <c r="I88" s="27">
        <v>0</v>
      </c>
      <c r="J88" s="27">
        <v>27.1</v>
      </c>
      <c r="K88" s="27">
        <v>0</v>
      </c>
      <c r="L88" s="27">
        <v>2.2999999999999998</v>
      </c>
      <c r="M88" s="27">
        <v>49.1</v>
      </c>
      <c r="N88" s="27">
        <v>15</v>
      </c>
      <c r="O88" s="27">
        <v>28.1</v>
      </c>
      <c r="P88" s="27">
        <v>0.7</v>
      </c>
      <c r="Q88" s="3"/>
    </row>
    <row r="89" spans="1:17" s="2" customFormat="1" ht="11.25" x14ac:dyDescent="0.15">
      <c r="A89" s="48" t="s">
        <v>20</v>
      </c>
      <c r="B89" s="48" t="s">
        <v>116</v>
      </c>
      <c r="C89" s="54" t="s">
        <v>117</v>
      </c>
      <c r="D89" s="55" t="s">
        <v>152</v>
      </c>
      <c r="E89" s="53">
        <v>2</v>
      </c>
      <c r="F89" s="53">
        <v>1.4</v>
      </c>
      <c r="G89" s="53">
        <v>10.1</v>
      </c>
      <c r="H89" s="53">
        <v>146.4</v>
      </c>
      <c r="I89" s="53">
        <v>0</v>
      </c>
      <c r="J89" s="53">
        <v>0.8</v>
      </c>
      <c r="K89" s="53">
        <v>0.2</v>
      </c>
      <c r="L89" s="53">
        <v>0.6</v>
      </c>
      <c r="M89" s="53">
        <v>23</v>
      </c>
      <c r="N89" s="53">
        <v>10.3</v>
      </c>
      <c r="O89" s="53">
        <v>27.3</v>
      </c>
      <c r="P89" s="53">
        <v>0.6</v>
      </c>
      <c r="Q89" s="3"/>
    </row>
    <row r="90" spans="1:17" s="2" customFormat="1" ht="11.25" x14ac:dyDescent="0.15">
      <c r="A90" s="48">
        <v>1996</v>
      </c>
      <c r="B90" s="48">
        <v>394</v>
      </c>
      <c r="C90" s="54" t="s">
        <v>124</v>
      </c>
      <c r="D90" s="55">
        <v>200</v>
      </c>
      <c r="E90" s="53">
        <v>9.1</v>
      </c>
      <c r="F90" s="53">
        <v>25.3</v>
      </c>
      <c r="G90" s="53">
        <v>19.399999999999999</v>
      </c>
      <c r="H90" s="53">
        <v>344</v>
      </c>
      <c r="I90" s="53">
        <v>0.5</v>
      </c>
      <c r="J90" s="53">
        <v>14.3</v>
      </c>
      <c r="K90" s="53">
        <v>0</v>
      </c>
      <c r="L90" s="53">
        <v>3.6</v>
      </c>
      <c r="M90" s="53">
        <v>28.4</v>
      </c>
      <c r="N90" s="53">
        <v>51.8</v>
      </c>
      <c r="O90" s="53">
        <v>194.3</v>
      </c>
      <c r="P90" s="53">
        <v>2.7</v>
      </c>
      <c r="Q90" s="3"/>
    </row>
    <row r="91" spans="1:17" s="2" customFormat="1" ht="11.25" x14ac:dyDescent="0.15">
      <c r="A91" s="43">
        <v>2008</v>
      </c>
      <c r="B91" s="43">
        <v>394</v>
      </c>
      <c r="C91" s="14" t="s">
        <v>161</v>
      </c>
      <c r="D91" s="43">
        <v>180</v>
      </c>
      <c r="E91" s="53">
        <v>0.1</v>
      </c>
      <c r="F91" s="53">
        <v>0.1</v>
      </c>
      <c r="G91" s="53">
        <v>12.1</v>
      </c>
      <c r="H91" s="53">
        <v>51.2</v>
      </c>
      <c r="I91" s="53">
        <v>0</v>
      </c>
      <c r="J91" s="53">
        <v>5.5</v>
      </c>
      <c r="K91" s="53">
        <v>0</v>
      </c>
      <c r="L91" s="53">
        <v>0.2</v>
      </c>
      <c r="M91" s="53">
        <v>11.7</v>
      </c>
      <c r="N91" s="53">
        <v>4</v>
      </c>
      <c r="O91" s="53">
        <v>3.6</v>
      </c>
      <c r="P91" s="53">
        <v>0.7</v>
      </c>
      <c r="Q91" s="3"/>
    </row>
    <row r="92" spans="1:17" s="2" customFormat="1" ht="22.5" x14ac:dyDescent="0.15">
      <c r="A92" s="15" t="s">
        <v>23</v>
      </c>
      <c r="B92" s="15" t="s">
        <v>23</v>
      </c>
      <c r="C92" s="14" t="s">
        <v>38</v>
      </c>
      <c r="D92" s="15">
        <v>30</v>
      </c>
      <c r="E92" s="53">
        <v>2</v>
      </c>
      <c r="F92" s="53">
        <v>0.3</v>
      </c>
      <c r="G92" s="53">
        <v>12.7</v>
      </c>
      <c r="H92" s="53">
        <v>61.2</v>
      </c>
      <c r="I92" s="27">
        <v>0.1</v>
      </c>
      <c r="J92" s="27">
        <v>0</v>
      </c>
      <c r="K92" s="27">
        <v>0</v>
      </c>
      <c r="L92" s="27">
        <v>0.9</v>
      </c>
      <c r="M92" s="27">
        <v>7.2</v>
      </c>
      <c r="N92" s="27">
        <v>7.6</v>
      </c>
      <c r="O92" s="27">
        <v>34.799999999999997</v>
      </c>
      <c r="P92" s="27">
        <v>1.6</v>
      </c>
      <c r="Q92" s="3"/>
    </row>
    <row r="93" spans="1:17" s="2" customFormat="1" ht="11.25" x14ac:dyDescent="0.15">
      <c r="A93" s="15" t="s">
        <v>23</v>
      </c>
      <c r="B93" s="15" t="s">
        <v>23</v>
      </c>
      <c r="C93" s="14" t="s">
        <v>24</v>
      </c>
      <c r="D93" s="15">
        <v>20</v>
      </c>
      <c r="E93" s="53">
        <v>1.5</v>
      </c>
      <c r="F93" s="53">
        <v>0.6</v>
      </c>
      <c r="G93" s="53">
        <v>10.3</v>
      </c>
      <c r="H93" s="53">
        <v>52.4</v>
      </c>
      <c r="I93" s="27">
        <v>0</v>
      </c>
      <c r="J93" s="27">
        <v>0</v>
      </c>
      <c r="K93" s="27">
        <v>0</v>
      </c>
      <c r="L93" s="27">
        <v>0</v>
      </c>
      <c r="M93" s="27">
        <v>7.6</v>
      </c>
      <c r="N93" s="27">
        <v>5.2</v>
      </c>
      <c r="O93" s="27">
        <v>26</v>
      </c>
      <c r="P93" s="27">
        <v>0.4</v>
      </c>
      <c r="Q93" s="3"/>
    </row>
    <row r="94" spans="1:17" s="26" customFormat="1" ht="14.25" x14ac:dyDescent="0.2">
      <c r="A94" s="71" t="s">
        <v>26</v>
      </c>
      <c r="B94" s="72"/>
      <c r="C94" s="73"/>
      <c r="D94" s="42">
        <v>700</v>
      </c>
      <c r="E94" s="42">
        <f t="shared" ref="E94:P94" si="13">SUM(E88:E93)</f>
        <v>15.7</v>
      </c>
      <c r="F94" s="42">
        <f t="shared" si="13"/>
        <v>31.800000000000004</v>
      </c>
      <c r="G94" s="42">
        <f t="shared" si="13"/>
        <v>71</v>
      </c>
      <c r="H94" s="47">
        <f t="shared" si="13"/>
        <v>704.2</v>
      </c>
      <c r="I94" s="42">
        <f t="shared" si="13"/>
        <v>0.6</v>
      </c>
      <c r="J94" s="42">
        <f t="shared" si="13"/>
        <v>47.7</v>
      </c>
      <c r="K94" s="42">
        <f t="shared" si="13"/>
        <v>0.2</v>
      </c>
      <c r="L94" s="42">
        <f t="shared" si="13"/>
        <v>7.6000000000000005</v>
      </c>
      <c r="M94" s="42">
        <f t="shared" si="13"/>
        <v>127</v>
      </c>
      <c r="N94" s="42">
        <f t="shared" si="13"/>
        <v>93.899999999999991</v>
      </c>
      <c r="O94" s="42">
        <f t="shared" si="13"/>
        <v>314.10000000000002</v>
      </c>
      <c r="P94" s="42">
        <f t="shared" si="13"/>
        <v>6.7000000000000011</v>
      </c>
    </row>
    <row r="95" spans="1:17" s="3" customFormat="1" ht="11.25" x14ac:dyDescent="0.15">
      <c r="A95" s="66" t="s">
        <v>32</v>
      </c>
      <c r="B95" s="66"/>
      <c r="C95" s="66"/>
      <c r="D95" s="66"/>
      <c r="E95" s="33">
        <f t="shared" ref="E95:P95" si="14">E94+E86</f>
        <v>37.799999999999997</v>
      </c>
      <c r="F95" s="33">
        <f t="shared" si="14"/>
        <v>43.800000000000004</v>
      </c>
      <c r="G95" s="33">
        <f t="shared" si="14"/>
        <v>155.6</v>
      </c>
      <c r="H95" s="33">
        <f t="shared" si="14"/>
        <v>1217</v>
      </c>
      <c r="I95" s="33">
        <f t="shared" si="14"/>
        <v>0.7</v>
      </c>
      <c r="J95" s="33">
        <f t="shared" si="14"/>
        <v>69.599999999999994</v>
      </c>
      <c r="K95" s="33">
        <f t="shared" si="14"/>
        <v>0.60000000000000009</v>
      </c>
      <c r="L95" s="33">
        <f t="shared" si="14"/>
        <v>9.2000000000000011</v>
      </c>
      <c r="M95" s="33">
        <f t="shared" si="14"/>
        <v>633.29999999999995</v>
      </c>
      <c r="N95" s="33">
        <f t="shared" si="14"/>
        <v>176.39999999999998</v>
      </c>
      <c r="O95" s="33">
        <f t="shared" si="14"/>
        <v>866.1</v>
      </c>
      <c r="P95" s="33">
        <f t="shared" si="14"/>
        <v>9.1000000000000014</v>
      </c>
    </row>
    <row r="96" spans="1:17" ht="15.75" x14ac:dyDescent="0.15">
      <c r="A96" s="76" t="s">
        <v>54</v>
      </c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</row>
    <row r="97" spans="1:17" ht="12.75" x14ac:dyDescent="0.15">
      <c r="A97" s="67" t="s">
        <v>19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1:17" s="3" customFormat="1" ht="22.5" x14ac:dyDescent="0.15">
      <c r="A98" s="48" t="s">
        <v>113</v>
      </c>
      <c r="B98" s="48" t="s">
        <v>61</v>
      </c>
      <c r="C98" s="54" t="s">
        <v>62</v>
      </c>
      <c r="D98" s="55">
        <v>150</v>
      </c>
      <c r="E98" s="53">
        <v>6.6</v>
      </c>
      <c r="F98" s="53">
        <v>5.8</v>
      </c>
      <c r="G98" s="53">
        <v>27.1</v>
      </c>
      <c r="H98" s="53">
        <v>157</v>
      </c>
      <c r="I98" s="53">
        <v>0.3</v>
      </c>
      <c r="J98" s="53">
        <v>0.7</v>
      </c>
      <c r="K98" s="53">
        <v>0</v>
      </c>
      <c r="L98" s="53">
        <v>2.7</v>
      </c>
      <c r="M98" s="53">
        <v>150.19999999999999</v>
      </c>
      <c r="N98" s="53">
        <v>85.4</v>
      </c>
      <c r="O98" s="53">
        <v>202.9</v>
      </c>
      <c r="P98" s="53">
        <v>2.5</v>
      </c>
    </row>
    <row r="99" spans="1:17" s="3" customFormat="1" ht="11.25" x14ac:dyDescent="0.15">
      <c r="A99" s="48" t="s">
        <v>20</v>
      </c>
      <c r="B99" s="48" t="s">
        <v>43</v>
      </c>
      <c r="C99" s="54" t="s">
        <v>50</v>
      </c>
      <c r="D99" s="48" t="s">
        <v>51</v>
      </c>
      <c r="E99" s="53">
        <v>5</v>
      </c>
      <c r="F99" s="53">
        <v>5</v>
      </c>
      <c r="G99" s="53">
        <v>10.3</v>
      </c>
      <c r="H99" s="20">
        <v>116.1</v>
      </c>
      <c r="I99" s="53">
        <v>0</v>
      </c>
      <c r="J99" s="53">
        <v>0.1</v>
      </c>
      <c r="K99" s="53">
        <v>0</v>
      </c>
      <c r="L99" s="53">
        <v>0</v>
      </c>
      <c r="M99" s="53">
        <v>135.80000000000001</v>
      </c>
      <c r="N99" s="53">
        <v>7.9</v>
      </c>
      <c r="O99" s="53">
        <v>88</v>
      </c>
      <c r="P99" s="53">
        <v>0.4</v>
      </c>
    </row>
    <row r="100" spans="1:17" ht="11.25" x14ac:dyDescent="0.15">
      <c r="A100" s="48" t="s">
        <v>20</v>
      </c>
      <c r="B100" s="48" t="s">
        <v>122</v>
      </c>
      <c r="C100" s="54" t="s">
        <v>22</v>
      </c>
      <c r="D100" s="48">
        <v>200</v>
      </c>
      <c r="E100" s="53">
        <v>2.2999999999999998</v>
      </c>
      <c r="F100" s="53">
        <v>1.3</v>
      </c>
      <c r="G100" s="53">
        <v>16.2</v>
      </c>
      <c r="H100" s="53">
        <v>84.8</v>
      </c>
      <c r="I100" s="53">
        <v>0</v>
      </c>
      <c r="J100" s="53">
        <v>0.3</v>
      </c>
      <c r="K100" s="53">
        <v>0</v>
      </c>
      <c r="L100" s="53">
        <v>0</v>
      </c>
      <c r="M100" s="53">
        <v>64.8</v>
      </c>
      <c r="N100" s="53">
        <v>17.899999999999999</v>
      </c>
      <c r="O100" s="53">
        <v>61.4</v>
      </c>
      <c r="P100" s="53">
        <v>0.6</v>
      </c>
    </row>
    <row r="101" spans="1:17" s="3" customFormat="1" ht="11.25" x14ac:dyDescent="0.15">
      <c r="A101" s="48" t="s">
        <v>23</v>
      </c>
      <c r="B101" s="48" t="s">
        <v>23</v>
      </c>
      <c r="C101" s="54" t="s">
        <v>24</v>
      </c>
      <c r="D101" s="55">
        <v>20</v>
      </c>
      <c r="E101" s="53">
        <v>1.5</v>
      </c>
      <c r="F101" s="53">
        <v>0.6</v>
      </c>
      <c r="G101" s="53">
        <v>10.3</v>
      </c>
      <c r="H101" s="53">
        <v>52.4</v>
      </c>
      <c r="I101" s="53">
        <v>0</v>
      </c>
      <c r="J101" s="53">
        <v>0</v>
      </c>
      <c r="K101" s="53">
        <v>0</v>
      </c>
      <c r="L101" s="53">
        <v>0</v>
      </c>
      <c r="M101" s="53">
        <v>3.8</v>
      </c>
      <c r="N101" s="53">
        <v>2.6</v>
      </c>
      <c r="O101" s="53">
        <v>13</v>
      </c>
      <c r="P101" s="53">
        <v>0.2</v>
      </c>
    </row>
    <row r="102" spans="1:17" s="2" customFormat="1" ht="11.25" x14ac:dyDescent="0.15">
      <c r="A102" s="15" t="s">
        <v>23</v>
      </c>
      <c r="B102" s="15" t="s">
        <v>23</v>
      </c>
      <c r="C102" s="14" t="s">
        <v>25</v>
      </c>
      <c r="D102" s="15">
        <v>100</v>
      </c>
      <c r="E102" s="27">
        <v>0.8</v>
      </c>
      <c r="F102" s="27">
        <v>0.8</v>
      </c>
      <c r="G102" s="27">
        <v>19.600000000000001</v>
      </c>
      <c r="H102" s="28">
        <v>97</v>
      </c>
      <c r="I102" s="27">
        <v>0.1</v>
      </c>
      <c r="J102" s="27">
        <v>20</v>
      </c>
      <c r="K102" s="27">
        <v>0</v>
      </c>
      <c r="L102" s="27">
        <v>1.3</v>
      </c>
      <c r="M102" s="27">
        <v>32</v>
      </c>
      <c r="N102" s="27">
        <v>16</v>
      </c>
      <c r="O102" s="27">
        <v>22</v>
      </c>
      <c r="P102" s="27">
        <v>1</v>
      </c>
      <c r="Q102" s="3"/>
    </row>
    <row r="103" spans="1:17" s="2" customFormat="1" ht="11.25" x14ac:dyDescent="0.15">
      <c r="A103" s="68" t="s">
        <v>26</v>
      </c>
      <c r="B103" s="69"/>
      <c r="C103" s="70"/>
      <c r="D103" s="41">
        <v>510</v>
      </c>
      <c r="E103" s="46">
        <f>SUM(E98:E102)</f>
        <v>16.2</v>
      </c>
      <c r="F103" s="46">
        <f t="shared" ref="F103:P103" si="15">SUM(F98:F102)</f>
        <v>13.500000000000002</v>
      </c>
      <c r="G103" s="46">
        <f t="shared" si="15"/>
        <v>83.5</v>
      </c>
      <c r="H103" s="46">
        <f t="shared" si="15"/>
        <v>507.3</v>
      </c>
      <c r="I103" s="46">
        <f t="shared" si="15"/>
        <v>0.4</v>
      </c>
      <c r="J103" s="46">
        <f t="shared" si="15"/>
        <v>21.1</v>
      </c>
      <c r="K103" s="46">
        <f t="shared" si="15"/>
        <v>0</v>
      </c>
      <c r="L103" s="46">
        <f t="shared" si="15"/>
        <v>4</v>
      </c>
      <c r="M103" s="46">
        <f t="shared" si="15"/>
        <v>386.6</v>
      </c>
      <c r="N103" s="46">
        <f t="shared" si="15"/>
        <v>129.80000000000001</v>
      </c>
      <c r="O103" s="46">
        <f t="shared" si="15"/>
        <v>387.29999999999995</v>
      </c>
      <c r="P103" s="46">
        <f t="shared" si="15"/>
        <v>4.7</v>
      </c>
      <c r="Q103" s="3"/>
    </row>
    <row r="104" spans="1:17" s="2" customFormat="1" ht="12.75" x14ac:dyDescent="0.15">
      <c r="A104" s="77" t="s">
        <v>27</v>
      </c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3"/>
    </row>
    <row r="105" spans="1:17" s="2" customFormat="1" ht="45" x14ac:dyDescent="0.15">
      <c r="A105" s="15" t="s">
        <v>77</v>
      </c>
      <c r="B105" s="15" t="s">
        <v>78</v>
      </c>
      <c r="C105" s="14" t="s">
        <v>139</v>
      </c>
      <c r="D105" s="43">
        <v>60</v>
      </c>
      <c r="E105" s="27">
        <v>0.8</v>
      </c>
      <c r="F105" s="27">
        <v>6</v>
      </c>
      <c r="G105" s="27">
        <v>4.9000000000000004</v>
      </c>
      <c r="H105" s="28">
        <v>61</v>
      </c>
      <c r="I105" s="27">
        <v>0</v>
      </c>
      <c r="J105" s="27">
        <v>9.3000000000000007</v>
      </c>
      <c r="K105" s="27">
        <v>0.2</v>
      </c>
      <c r="L105" s="27">
        <v>4.3</v>
      </c>
      <c r="M105" s="27">
        <v>30.2</v>
      </c>
      <c r="N105" s="27">
        <v>17.5</v>
      </c>
      <c r="O105" s="27">
        <v>39.799999999999997</v>
      </c>
      <c r="P105" s="27">
        <v>0.9</v>
      </c>
      <c r="Q105" s="3"/>
    </row>
    <row r="106" spans="1:17" s="2" customFormat="1" ht="11.25" x14ac:dyDescent="0.15">
      <c r="A106" s="48" t="s">
        <v>20</v>
      </c>
      <c r="B106" s="48" t="s">
        <v>55</v>
      </c>
      <c r="C106" s="54" t="s">
        <v>123</v>
      </c>
      <c r="D106" s="48" t="s">
        <v>29</v>
      </c>
      <c r="E106" s="53">
        <v>2</v>
      </c>
      <c r="F106" s="53">
        <v>4.9000000000000004</v>
      </c>
      <c r="G106" s="53">
        <v>10.199999999999999</v>
      </c>
      <c r="H106" s="53">
        <v>67</v>
      </c>
      <c r="I106" s="53">
        <v>0</v>
      </c>
      <c r="J106" s="53">
        <v>8</v>
      </c>
      <c r="K106" s="53">
        <v>0.2</v>
      </c>
      <c r="L106" s="53">
        <v>2.6</v>
      </c>
      <c r="M106" s="53">
        <v>40.700000000000003</v>
      </c>
      <c r="N106" s="53">
        <v>20.2</v>
      </c>
      <c r="O106" s="53">
        <v>63.8</v>
      </c>
      <c r="P106" s="53">
        <v>1</v>
      </c>
      <c r="Q106" s="3"/>
    </row>
    <row r="107" spans="1:17" s="2" customFormat="1" ht="11.25" x14ac:dyDescent="0.15">
      <c r="A107" s="48" t="s">
        <v>20</v>
      </c>
      <c r="B107" s="48" t="s">
        <v>64</v>
      </c>
      <c r="C107" s="54" t="s">
        <v>65</v>
      </c>
      <c r="D107" s="48" t="s">
        <v>155</v>
      </c>
      <c r="E107" s="53">
        <v>19</v>
      </c>
      <c r="F107" s="53">
        <v>8.8000000000000007</v>
      </c>
      <c r="G107" s="53">
        <v>3.9</v>
      </c>
      <c r="H107" s="53">
        <v>97</v>
      </c>
      <c r="I107" s="53">
        <v>0.3</v>
      </c>
      <c r="J107" s="53">
        <v>18.8</v>
      </c>
      <c r="K107" s="53">
        <v>8.9</v>
      </c>
      <c r="L107" s="53">
        <v>3.9</v>
      </c>
      <c r="M107" s="53">
        <v>11.9</v>
      </c>
      <c r="N107" s="53">
        <v>21.4</v>
      </c>
      <c r="O107" s="53">
        <v>361.5</v>
      </c>
      <c r="P107" s="53">
        <v>8</v>
      </c>
      <c r="Q107" s="3"/>
    </row>
    <row r="108" spans="1:17" s="2" customFormat="1" ht="11.25" x14ac:dyDescent="0.15">
      <c r="A108" s="48" t="s">
        <v>20</v>
      </c>
      <c r="B108" s="48" t="s">
        <v>30</v>
      </c>
      <c r="C108" s="54" t="s">
        <v>120</v>
      </c>
      <c r="D108" s="55">
        <v>150</v>
      </c>
      <c r="E108" s="53">
        <v>5.5</v>
      </c>
      <c r="F108" s="53">
        <v>4.8</v>
      </c>
      <c r="G108" s="53">
        <v>31.3</v>
      </c>
      <c r="H108" s="53">
        <v>191</v>
      </c>
      <c r="I108" s="53">
        <v>0.1</v>
      </c>
      <c r="J108" s="53">
        <v>0</v>
      </c>
      <c r="K108" s="53">
        <v>0</v>
      </c>
      <c r="L108" s="53">
        <v>1.4</v>
      </c>
      <c r="M108" s="53">
        <v>13</v>
      </c>
      <c r="N108" s="53">
        <v>8.9</v>
      </c>
      <c r="O108" s="53">
        <v>49.3</v>
      </c>
      <c r="P108" s="53">
        <v>1.1000000000000001</v>
      </c>
      <c r="Q108" s="3"/>
    </row>
    <row r="109" spans="1:17" s="25" customFormat="1" ht="11.25" x14ac:dyDescent="0.15">
      <c r="A109" s="15">
        <v>2008</v>
      </c>
      <c r="B109" s="15">
        <v>439</v>
      </c>
      <c r="C109" s="14" t="s">
        <v>142</v>
      </c>
      <c r="D109" s="43">
        <v>180</v>
      </c>
      <c r="E109" s="27">
        <v>0.6</v>
      </c>
      <c r="F109" s="27">
        <v>0.2</v>
      </c>
      <c r="G109" s="27">
        <v>28.6</v>
      </c>
      <c r="H109" s="28">
        <v>67</v>
      </c>
      <c r="I109" s="27">
        <v>0</v>
      </c>
      <c r="J109" s="27">
        <v>5.3</v>
      </c>
      <c r="K109" s="27">
        <v>0</v>
      </c>
      <c r="L109" s="27">
        <v>0</v>
      </c>
      <c r="M109" s="27">
        <v>57.8</v>
      </c>
      <c r="N109" s="27">
        <v>25.1</v>
      </c>
      <c r="O109" s="27">
        <v>68.7</v>
      </c>
      <c r="P109" s="27">
        <v>0.7</v>
      </c>
    </row>
    <row r="110" spans="1:17" s="2" customFormat="1" ht="11.25" x14ac:dyDescent="0.15">
      <c r="A110" s="15">
        <v>2008</v>
      </c>
      <c r="B110" s="15">
        <v>479</v>
      </c>
      <c r="C110" s="14" t="s">
        <v>80</v>
      </c>
      <c r="D110" s="15">
        <v>50</v>
      </c>
      <c r="E110" s="53">
        <v>6.7</v>
      </c>
      <c r="F110" s="53">
        <v>3.7</v>
      </c>
      <c r="G110" s="53">
        <v>25.9</v>
      </c>
      <c r="H110" s="53">
        <v>123.8</v>
      </c>
      <c r="I110" s="53">
        <v>0</v>
      </c>
      <c r="J110" s="53">
        <v>0</v>
      </c>
      <c r="K110" s="53">
        <v>0</v>
      </c>
      <c r="L110" s="53">
        <v>0.3</v>
      </c>
      <c r="M110" s="53">
        <v>36.700000000000003</v>
      </c>
      <c r="N110" s="53">
        <v>9.1999999999999993</v>
      </c>
      <c r="O110" s="53">
        <v>67.900000000000006</v>
      </c>
      <c r="P110" s="53">
        <v>0.5</v>
      </c>
      <c r="Q110" s="3"/>
    </row>
    <row r="111" spans="1:17" s="2" customFormat="1" ht="22.5" x14ac:dyDescent="0.15">
      <c r="A111" s="48" t="s">
        <v>23</v>
      </c>
      <c r="B111" s="48" t="s">
        <v>23</v>
      </c>
      <c r="C111" s="54" t="s">
        <v>38</v>
      </c>
      <c r="D111" s="55">
        <v>30</v>
      </c>
      <c r="E111" s="53">
        <v>2</v>
      </c>
      <c r="F111" s="53">
        <v>0.3</v>
      </c>
      <c r="G111" s="53">
        <v>12.7</v>
      </c>
      <c r="H111" s="53">
        <v>61.2</v>
      </c>
      <c r="I111" s="53">
        <v>0.1</v>
      </c>
      <c r="J111" s="53">
        <v>0</v>
      </c>
      <c r="K111" s="53">
        <v>0</v>
      </c>
      <c r="L111" s="53">
        <v>0.7</v>
      </c>
      <c r="M111" s="53">
        <v>5.4</v>
      </c>
      <c r="N111" s="53">
        <v>5.7</v>
      </c>
      <c r="O111" s="53">
        <v>26.1</v>
      </c>
      <c r="P111" s="53">
        <v>1.2</v>
      </c>
      <c r="Q111" s="3"/>
    </row>
    <row r="112" spans="1:17" s="26" customFormat="1" ht="14.25" x14ac:dyDescent="0.2">
      <c r="A112" s="48" t="s">
        <v>23</v>
      </c>
      <c r="B112" s="48" t="s">
        <v>23</v>
      </c>
      <c r="C112" s="54" t="s">
        <v>24</v>
      </c>
      <c r="D112" s="55">
        <v>20</v>
      </c>
      <c r="E112" s="53">
        <v>1.5</v>
      </c>
      <c r="F112" s="53">
        <v>0.6</v>
      </c>
      <c r="G112" s="53">
        <v>10.3</v>
      </c>
      <c r="H112" s="53">
        <v>52.4</v>
      </c>
      <c r="I112" s="53">
        <v>0</v>
      </c>
      <c r="J112" s="53">
        <v>0</v>
      </c>
      <c r="K112" s="53">
        <v>0</v>
      </c>
      <c r="L112" s="53">
        <v>0</v>
      </c>
      <c r="M112" s="53">
        <v>3.8</v>
      </c>
      <c r="N112" s="53">
        <v>2.6</v>
      </c>
      <c r="O112" s="53">
        <v>13</v>
      </c>
      <c r="P112" s="53">
        <v>0.2</v>
      </c>
    </row>
    <row r="113" spans="1:18" ht="14.25" x14ac:dyDescent="0.2">
      <c r="A113" s="71" t="s">
        <v>26</v>
      </c>
      <c r="B113" s="72"/>
      <c r="C113" s="73"/>
      <c r="D113" s="42">
        <v>805</v>
      </c>
      <c r="E113" s="33">
        <f>SUM(E105:E112)</f>
        <v>38.1</v>
      </c>
      <c r="F113" s="33">
        <f t="shared" ref="F113:P113" si="16">SUM(F105:F112)</f>
        <v>29.300000000000004</v>
      </c>
      <c r="G113" s="33">
        <f t="shared" si="16"/>
        <v>127.80000000000001</v>
      </c>
      <c r="H113" s="33">
        <f>SUM(H105:H112)</f>
        <v>720.4</v>
      </c>
      <c r="I113" s="33">
        <f t="shared" si="16"/>
        <v>0.5</v>
      </c>
      <c r="J113" s="33">
        <f t="shared" si="16"/>
        <v>41.4</v>
      </c>
      <c r="K113" s="33">
        <f t="shared" si="16"/>
        <v>9.3000000000000007</v>
      </c>
      <c r="L113" s="33">
        <f t="shared" si="16"/>
        <v>13.200000000000001</v>
      </c>
      <c r="M113" s="33">
        <f t="shared" si="16"/>
        <v>199.50000000000003</v>
      </c>
      <c r="N113" s="33">
        <f t="shared" si="16"/>
        <v>110.6</v>
      </c>
      <c r="O113" s="33">
        <f t="shared" si="16"/>
        <v>690.1</v>
      </c>
      <c r="P113" s="33">
        <f t="shared" si="16"/>
        <v>13.599999999999998</v>
      </c>
      <c r="Q113" s="26"/>
    </row>
    <row r="114" spans="1:18" ht="11.25" x14ac:dyDescent="0.15">
      <c r="A114" s="66" t="s">
        <v>32</v>
      </c>
      <c r="B114" s="66"/>
      <c r="C114" s="66"/>
      <c r="D114" s="66"/>
      <c r="E114" s="33">
        <f>E113+E103</f>
        <v>54.3</v>
      </c>
      <c r="F114" s="33">
        <f t="shared" ref="F114:P114" si="17">F113+F103</f>
        <v>42.800000000000004</v>
      </c>
      <c r="G114" s="33">
        <f t="shared" si="17"/>
        <v>211.3</v>
      </c>
      <c r="H114" s="33">
        <f>H113+H103</f>
        <v>1227.7</v>
      </c>
      <c r="I114" s="33">
        <f t="shared" si="17"/>
        <v>0.9</v>
      </c>
      <c r="J114" s="33">
        <f t="shared" si="17"/>
        <v>62.5</v>
      </c>
      <c r="K114" s="33">
        <f t="shared" si="17"/>
        <v>9.3000000000000007</v>
      </c>
      <c r="L114" s="33">
        <f t="shared" si="17"/>
        <v>17.200000000000003</v>
      </c>
      <c r="M114" s="33">
        <f t="shared" si="17"/>
        <v>586.1</v>
      </c>
      <c r="N114" s="33">
        <f t="shared" si="17"/>
        <v>240.4</v>
      </c>
      <c r="O114" s="33">
        <f t="shared" si="17"/>
        <v>1077.4000000000001</v>
      </c>
      <c r="P114" s="33">
        <f t="shared" si="17"/>
        <v>18.299999999999997</v>
      </c>
    </row>
    <row r="115" spans="1:18" s="2" customFormat="1" ht="15.75" x14ac:dyDescent="0.15">
      <c r="A115" s="74" t="s">
        <v>56</v>
      </c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3"/>
    </row>
    <row r="116" spans="1:18" s="2" customFormat="1" ht="12.75" x14ac:dyDescent="0.15">
      <c r="A116" s="67" t="s">
        <v>19</v>
      </c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3"/>
    </row>
    <row r="117" spans="1:18" s="2" customFormat="1" ht="11.25" x14ac:dyDescent="0.15">
      <c r="A117" s="48" t="s">
        <v>20</v>
      </c>
      <c r="B117" s="48" t="s">
        <v>125</v>
      </c>
      <c r="C117" s="54" t="s">
        <v>89</v>
      </c>
      <c r="D117" s="55">
        <v>150</v>
      </c>
      <c r="E117" s="53">
        <v>11</v>
      </c>
      <c r="F117" s="53">
        <v>13.3</v>
      </c>
      <c r="G117" s="53">
        <v>1.9</v>
      </c>
      <c r="H117" s="53">
        <v>157</v>
      </c>
      <c r="I117" s="53">
        <v>0.1</v>
      </c>
      <c r="J117" s="53">
        <v>0.2</v>
      </c>
      <c r="K117" s="53">
        <v>0.3</v>
      </c>
      <c r="L117" s="53">
        <v>3.4</v>
      </c>
      <c r="M117" s="53">
        <v>105.1</v>
      </c>
      <c r="N117" s="53">
        <v>17.399999999999999</v>
      </c>
      <c r="O117" s="53">
        <v>229.6</v>
      </c>
      <c r="P117" s="53">
        <v>2.6</v>
      </c>
      <c r="Q117" s="3"/>
    </row>
    <row r="118" spans="1:18" s="2" customFormat="1" ht="11.25" x14ac:dyDescent="0.15">
      <c r="A118" s="48" t="s">
        <v>23</v>
      </c>
      <c r="B118" s="48" t="s">
        <v>23</v>
      </c>
      <c r="C118" s="54" t="s">
        <v>126</v>
      </c>
      <c r="D118" s="55">
        <v>40</v>
      </c>
      <c r="E118" s="53">
        <v>1.2</v>
      </c>
      <c r="F118" s="53">
        <v>0.1</v>
      </c>
      <c r="G118" s="53">
        <v>2.5</v>
      </c>
      <c r="H118" s="53">
        <v>65</v>
      </c>
      <c r="I118" s="53">
        <v>0.1</v>
      </c>
      <c r="J118" s="53">
        <v>3.2</v>
      </c>
      <c r="K118" s="53">
        <v>0</v>
      </c>
      <c r="L118" s="53">
        <v>1</v>
      </c>
      <c r="M118" s="53">
        <v>14.4</v>
      </c>
      <c r="N118" s="53">
        <v>15.1</v>
      </c>
      <c r="O118" s="53">
        <v>44.6</v>
      </c>
      <c r="P118" s="53">
        <v>0.5</v>
      </c>
      <c r="Q118" s="3"/>
    </row>
    <row r="119" spans="1:18" s="2" customFormat="1" ht="11.25" x14ac:dyDescent="0.15">
      <c r="A119" s="48" t="s">
        <v>20</v>
      </c>
      <c r="B119" s="48" t="s">
        <v>127</v>
      </c>
      <c r="C119" s="54" t="s">
        <v>52</v>
      </c>
      <c r="D119" s="55">
        <v>200</v>
      </c>
      <c r="E119" s="53">
        <v>0.1</v>
      </c>
      <c r="F119" s="53">
        <v>0</v>
      </c>
      <c r="G119" s="53">
        <v>10</v>
      </c>
      <c r="H119" s="53">
        <v>40.200000000000003</v>
      </c>
      <c r="I119" s="53">
        <v>0</v>
      </c>
      <c r="J119" s="53">
        <v>0</v>
      </c>
      <c r="K119" s="53">
        <v>0</v>
      </c>
      <c r="L119" s="53">
        <v>0</v>
      </c>
      <c r="M119" s="53">
        <v>10.6</v>
      </c>
      <c r="N119" s="53">
        <v>4</v>
      </c>
      <c r="O119" s="53">
        <v>4.4000000000000004</v>
      </c>
      <c r="P119" s="53">
        <v>0.5</v>
      </c>
      <c r="Q119" s="3"/>
    </row>
    <row r="120" spans="1:18" s="2" customFormat="1" ht="11.25" x14ac:dyDescent="0.15">
      <c r="A120" s="48" t="s">
        <v>23</v>
      </c>
      <c r="B120" s="48" t="s">
        <v>23</v>
      </c>
      <c r="C120" s="54" t="s">
        <v>24</v>
      </c>
      <c r="D120" s="55">
        <v>20</v>
      </c>
      <c r="E120" s="53">
        <v>1.5</v>
      </c>
      <c r="F120" s="53">
        <v>0.6</v>
      </c>
      <c r="G120" s="53">
        <v>10.3</v>
      </c>
      <c r="H120" s="53">
        <v>52.4</v>
      </c>
      <c r="I120" s="53">
        <v>0</v>
      </c>
      <c r="J120" s="53">
        <v>0</v>
      </c>
      <c r="K120" s="53">
        <v>0</v>
      </c>
      <c r="L120" s="53">
        <v>0</v>
      </c>
      <c r="M120" s="53">
        <v>3.8</v>
      </c>
      <c r="N120" s="53">
        <v>2.6</v>
      </c>
      <c r="O120" s="53">
        <v>13</v>
      </c>
      <c r="P120" s="53">
        <v>0.2</v>
      </c>
      <c r="Q120" s="3"/>
    </row>
    <row r="121" spans="1:18" s="2" customFormat="1" ht="11.25" x14ac:dyDescent="0.15">
      <c r="A121" s="8" t="s">
        <v>23</v>
      </c>
      <c r="B121" s="8" t="s">
        <v>23</v>
      </c>
      <c r="C121" s="12" t="s">
        <v>87</v>
      </c>
      <c r="D121" s="8">
        <v>100</v>
      </c>
      <c r="E121" s="10">
        <v>2</v>
      </c>
      <c r="F121" s="10">
        <v>2.5</v>
      </c>
      <c r="G121" s="10">
        <v>23</v>
      </c>
      <c r="H121" s="20">
        <v>127</v>
      </c>
      <c r="I121" s="10">
        <v>0</v>
      </c>
      <c r="J121" s="10">
        <v>0.7</v>
      </c>
      <c r="K121" s="10">
        <v>0</v>
      </c>
      <c r="L121" s="10">
        <v>0</v>
      </c>
      <c r="M121" s="7">
        <v>120</v>
      </c>
      <c r="N121" s="7">
        <v>14</v>
      </c>
      <c r="O121" s="7">
        <v>95</v>
      </c>
      <c r="P121" s="10">
        <v>0</v>
      </c>
      <c r="Q121" s="3"/>
    </row>
    <row r="122" spans="1:18" s="2" customFormat="1" ht="11.25" x14ac:dyDescent="0.15">
      <c r="A122" s="68" t="s">
        <v>26</v>
      </c>
      <c r="B122" s="69"/>
      <c r="C122" s="70"/>
      <c r="D122" s="41">
        <f>SUM(D117:D121)</f>
        <v>510</v>
      </c>
      <c r="E122" s="46">
        <f>SUM(E117:E121)</f>
        <v>15.799999999999999</v>
      </c>
      <c r="F122" s="46">
        <f t="shared" ref="F122:P122" si="18">SUM(F117:F121)</f>
        <v>16.5</v>
      </c>
      <c r="G122" s="46">
        <f t="shared" si="18"/>
        <v>47.7</v>
      </c>
      <c r="H122" s="46">
        <f t="shared" si="18"/>
        <v>441.59999999999997</v>
      </c>
      <c r="I122" s="46">
        <f t="shared" si="18"/>
        <v>0.2</v>
      </c>
      <c r="J122" s="46">
        <f t="shared" si="18"/>
        <v>4.1000000000000005</v>
      </c>
      <c r="K122" s="46">
        <f t="shared" si="18"/>
        <v>0.3</v>
      </c>
      <c r="L122" s="46">
        <f t="shared" si="18"/>
        <v>4.4000000000000004</v>
      </c>
      <c r="M122" s="46">
        <f t="shared" si="18"/>
        <v>253.9</v>
      </c>
      <c r="N122" s="46">
        <f t="shared" si="18"/>
        <v>53.1</v>
      </c>
      <c r="O122" s="46">
        <f t="shared" si="18"/>
        <v>386.59999999999997</v>
      </c>
      <c r="P122" s="46">
        <f t="shared" si="18"/>
        <v>3.8000000000000003</v>
      </c>
      <c r="Q122" s="3"/>
    </row>
    <row r="123" spans="1:18" s="2" customFormat="1" ht="12.75" x14ac:dyDescent="0.15">
      <c r="A123" s="67" t="s">
        <v>27</v>
      </c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3"/>
    </row>
    <row r="124" spans="1:18" ht="33.75" x14ac:dyDescent="0.15">
      <c r="A124" s="8" t="s">
        <v>20</v>
      </c>
      <c r="B124" s="8" t="s">
        <v>76</v>
      </c>
      <c r="C124" s="12" t="s">
        <v>79</v>
      </c>
      <c r="D124" s="8">
        <v>60</v>
      </c>
      <c r="E124" s="10">
        <v>7</v>
      </c>
      <c r="F124" s="10">
        <v>3.5</v>
      </c>
      <c r="G124" s="10">
        <v>5.3</v>
      </c>
      <c r="H124" s="20">
        <v>45</v>
      </c>
      <c r="I124" s="10">
        <v>0</v>
      </c>
      <c r="J124" s="10">
        <v>12.6</v>
      </c>
      <c r="K124" s="10">
        <v>0.1</v>
      </c>
      <c r="L124" s="10">
        <v>2.2000000000000002</v>
      </c>
      <c r="M124" s="7">
        <v>25.8</v>
      </c>
      <c r="N124" s="7">
        <v>11.4</v>
      </c>
      <c r="O124" s="7">
        <v>25.2</v>
      </c>
      <c r="P124" s="10">
        <v>0.8</v>
      </c>
      <c r="R124" s="3"/>
    </row>
    <row r="125" spans="1:18" s="25" customFormat="1" ht="11.25" x14ac:dyDescent="0.15">
      <c r="A125" s="48" t="s">
        <v>20</v>
      </c>
      <c r="B125" s="48" t="s">
        <v>71</v>
      </c>
      <c r="C125" s="54" t="s">
        <v>128</v>
      </c>
      <c r="D125" s="48" t="s">
        <v>152</v>
      </c>
      <c r="E125" s="53">
        <v>3.1</v>
      </c>
      <c r="F125" s="53">
        <v>1.9</v>
      </c>
      <c r="G125" s="53">
        <v>11.9</v>
      </c>
      <c r="H125" s="53">
        <v>78</v>
      </c>
      <c r="I125" s="53">
        <v>0.1</v>
      </c>
      <c r="J125" s="53">
        <v>10.199999999999999</v>
      </c>
      <c r="K125" s="53">
        <v>0.2</v>
      </c>
      <c r="L125" s="53">
        <v>0.9</v>
      </c>
      <c r="M125" s="53">
        <v>31.9</v>
      </c>
      <c r="N125" s="53">
        <v>33.799999999999997</v>
      </c>
      <c r="O125" s="53">
        <v>93.2</v>
      </c>
      <c r="P125" s="53">
        <v>1.3</v>
      </c>
    </row>
    <row r="126" spans="1:18" s="2" customFormat="1" ht="11.25" x14ac:dyDescent="0.15">
      <c r="A126" s="48" t="s">
        <v>20</v>
      </c>
      <c r="B126" s="48" t="s">
        <v>57</v>
      </c>
      <c r="C126" s="54" t="s">
        <v>58</v>
      </c>
      <c r="D126" s="55">
        <v>90</v>
      </c>
      <c r="E126" s="27">
        <v>13</v>
      </c>
      <c r="F126" s="27">
        <v>7.7</v>
      </c>
      <c r="G126" s="27">
        <v>12.1</v>
      </c>
      <c r="H126" s="28">
        <v>191</v>
      </c>
      <c r="I126" s="27">
        <v>0.1</v>
      </c>
      <c r="J126" s="27">
        <v>0.5</v>
      </c>
      <c r="K126" s="27">
        <v>0.1</v>
      </c>
      <c r="L126" s="27">
        <v>1</v>
      </c>
      <c r="M126" s="27">
        <v>21.5</v>
      </c>
      <c r="N126" s="27">
        <v>23.7</v>
      </c>
      <c r="O126" s="27">
        <v>253.5</v>
      </c>
      <c r="P126" s="27">
        <v>2</v>
      </c>
      <c r="Q126" s="3"/>
    </row>
    <row r="127" spans="1:18" ht="11.25" x14ac:dyDescent="0.15">
      <c r="A127" s="48" t="s">
        <v>20</v>
      </c>
      <c r="B127" s="48" t="s">
        <v>129</v>
      </c>
      <c r="C127" s="54" t="s">
        <v>130</v>
      </c>
      <c r="D127" s="55">
        <v>150</v>
      </c>
      <c r="E127" s="53">
        <v>3.7</v>
      </c>
      <c r="F127" s="53">
        <v>4.5999999999999996</v>
      </c>
      <c r="G127" s="53">
        <v>38.5</v>
      </c>
      <c r="H127" s="53">
        <v>209</v>
      </c>
      <c r="I127" s="53">
        <v>0</v>
      </c>
      <c r="J127" s="53">
        <v>0</v>
      </c>
      <c r="K127" s="53">
        <v>0</v>
      </c>
      <c r="L127" s="53">
        <v>0.4</v>
      </c>
      <c r="M127" s="53">
        <v>14.4</v>
      </c>
      <c r="N127" s="53">
        <v>31.2</v>
      </c>
      <c r="O127" s="53">
        <v>94.8</v>
      </c>
      <c r="P127" s="53">
        <v>0.7</v>
      </c>
    </row>
    <row r="128" spans="1:18" s="3" customFormat="1" ht="11.25" x14ac:dyDescent="0.15">
      <c r="A128" s="48" t="s">
        <v>20</v>
      </c>
      <c r="B128" s="48" t="s">
        <v>101</v>
      </c>
      <c r="C128" s="54" t="s">
        <v>160</v>
      </c>
      <c r="D128" s="55">
        <v>180</v>
      </c>
      <c r="E128" s="53">
        <v>0</v>
      </c>
      <c r="F128" s="53">
        <v>0</v>
      </c>
      <c r="G128" s="53">
        <v>8.6999999999999993</v>
      </c>
      <c r="H128" s="53">
        <v>118</v>
      </c>
      <c r="I128" s="53">
        <v>0</v>
      </c>
      <c r="J128" s="53">
        <v>5.0999999999999996</v>
      </c>
      <c r="K128" s="53">
        <v>0</v>
      </c>
      <c r="L128" s="53">
        <v>0</v>
      </c>
      <c r="M128" s="53">
        <v>7.9</v>
      </c>
      <c r="N128" s="53">
        <v>1.7</v>
      </c>
      <c r="O128" s="53">
        <v>0</v>
      </c>
      <c r="P128" s="53">
        <v>0</v>
      </c>
    </row>
    <row r="129" spans="1:17" ht="22.5" x14ac:dyDescent="0.15">
      <c r="A129" s="48" t="s">
        <v>23</v>
      </c>
      <c r="B129" s="48" t="s">
        <v>23</v>
      </c>
      <c r="C129" s="54" t="s">
        <v>36</v>
      </c>
      <c r="D129" s="55">
        <v>30</v>
      </c>
      <c r="E129" s="53">
        <v>2</v>
      </c>
      <c r="F129" s="53">
        <v>0.3</v>
      </c>
      <c r="G129" s="53">
        <v>12.7</v>
      </c>
      <c r="H129" s="53">
        <v>61.2</v>
      </c>
      <c r="I129" s="53">
        <v>0.1</v>
      </c>
      <c r="J129" s="53">
        <v>0</v>
      </c>
      <c r="K129" s="53">
        <v>0</v>
      </c>
      <c r="L129" s="53">
        <v>0.7</v>
      </c>
      <c r="M129" s="53">
        <v>5.4</v>
      </c>
      <c r="N129" s="53">
        <v>5.7</v>
      </c>
      <c r="O129" s="53">
        <v>26.1</v>
      </c>
      <c r="P129" s="53">
        <v>1.2</v>
      </c>
    </row>
    <row r="130" spans="1:17" ht="11.25" x14ac:dyDescent="0.15">
      <c r="A130" s="48" t="s">
        <v>23</v>
      </c>
      <c r="B130" s="48" t="s">
        <v>23</v>
      </c>
      <c r="C130" s="54" t="s">
        <v>24</v>
      </c>
      <c r="D130" s="55">
        <v>20</v>
      </c>
      <c r="E130" s="53">
        <v>1.5</v>
      </c>
      <c r="F130" s="53">
        <v>0.6</v>
      </c>
      <c r="G130" s="53">
        <v>10.3</v>
      </c>
      <c r="H130" s="53">
        <v>52.4</v>
      </c>
      <c r="I130" s="53">
        <v>0</v>
      </c>
      <c r="J130" s="53">
        <v>0</v>
      </c>
      <c r="K130" s="53">
        <v>0</v>
      </c>
      <c r="L130" s="53">
        <v>0</v>
      </c>
      <c r="M130" s="53">
        <v>3.8</v>
      </c>
      <c r="N130" s="53">
        <v>2.6</v>
      </c>
      <c r="O130" s="53">
        <v>13</v>
      </c>
      <c r="P130" s="53">
        <v>0.2</v>
      </c>
    </row>
    <row r="131" spans="1:17" ht="11.25" x14ac:dyDescent="0.15">
      <c r="A131" s="71" t="s">
        <v>26</v>
      </c>
      <c r="B131" s="72"/>
      <c r="C131" s="73"/>
      <c r="D131" s="42">
        <v>740</v>
      </c>
      <c r="E131" s="33">
        <f>SUM(E124:E130)</f>
        <v>30.3</v>
      </c>
      <c r="F131" s="33">
        <f t="shared" ref="F131:P131" si="19">SUM(F124:F130)</f>
        <v>18.600000000000005</v>
      </c>
      <c r="G131" s="33">
        <f t="shared" si="19"/>
        <v>99.5</v>
      </c>
      <c r="H131" s="33">
        <f t="shared" si="19"/>
        <v>754.6</v>
      </c>
      <c r="I131" s="33">
        <f t="shared" si="19"/>
        <v>0.30000000000000004</v>
      </c>
      <c r="J131" s="33">
        <f t="shared" si="19"/>
        <v>28.4</v>
      </c>
      <c r="K131" s="33">
        <f t="shared" si="19"/>
        <v>0.4</v>
      </c>
      <c r="L131" s="33">
        <f t="shared" si="19"/>
        <v>5.2</v>
      </c>
      <c r="M131" s="33">
        <f t="shared" si="19"/>
        <v>110.70000000000002</v>
      </c>
      <c r="N131" s="33">
        <f t="shared" si="19"/>
        <v>110.1</v>
      </c>
      <c r="O131" s="33">
        <f t="shared" si="19"/>
        <v>505.8</v>
      </c>
      <c r="P131" s="33">
        <f t="shared" si="19"/>
        <v>6.2</v>
      </c>
    </row>
    <row r="132" spans="1:17" s="3" customFormat="1" ht="11.25" x14ac:dyDescent="0.15">
      <c r="A132" s="66" t="s">
        <v>32</v>
      </c>
      <c r="B132" s="66"/>
      <c r="C132" s="66"/>
      <c r="D132" s="66"/>
      <c r="E132" s="33">
        <f t="shared" ref="E132:P132" si="20">E131+E122</f>
        <v>46.1</v>
      </c>
      <c r="F132" s="33">
        <f t="shared" si="20"/>
        <v>35.100000000000009</v>
      </c>
      <c r="G132" s="33">
        <f t="shared" si="20"/>
        <v>147.19999999999999</v>
      </c>
      <c r="H132" s="33">
        <f t="shared" si="20"/>
        <v>1196.2</v>
      </c>
      <c r="I132" s="33">
        <f t="shared" si="20"/>
        <v>0.5</v>
      </c>
      <c r="J132" s="33">
        <f t="shared" si="20"/>
        <v>32.5</v>
      </c>
      <c r="K132" s="33">
        <f t="shared" si="20"/>
        <v>0.7</v>
      </c>
      <c r="L132" s="33">
        <f t="shared" si="20"/>
        <v>9.6000000000000014</v>
      </c>
      <c r="M132" s="33">
        <f t="shared" si="20"/>
        <v>364.6</v>
      </c>
      <c r="N132" s="33">
        <f t="shared" si="20"/>
        <v>163.19999999999999</v>
      </c>
      <c r="O132" s="33">
        <f t="shared" si="20"/>
        <v>892.4</v>
      </c>
      <c r="P132" s="33">
        <f t="shared" si="20"/>
        <v>10</v>
      </c>
      <c r="Q132" s="25"/>
    </row>
    <row r="133" spans="1:17" s="3" customFormat="1" ht="15.75" x14ac:dyDescent="0.15">
      <c r="A133" s="74" t="s">
        <v>60</v>
      </c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</row>
    <row r="134" spans="1:17" s="2" customFormat="1" ht="12.75" x14ac:dyDescent="0.15">
      <c r="A134" s="67" t="s">
        <v>19</v>
      </c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3"/>
    </row>
    <row r="135" spans="1:17" s="2" customFormat="1" ht="11.25" x14ac:dyDescent="0.15">
      <c r="A135" s="8">
        <v>2008</v>
      </c>
      <c r="B135" s="8">
        <v>210</v>
      </c>
      <c r="C135" s="12" t="s">
        <v>102</v>
      </c>
      <c r="D135" s="8">
        <v>150</v>
      </c>
      <c r="E135" s="53">
        <v>8.1999999999999993</v>
      </c>
      <c r="F135" s="53">
        <v>13</v>
      </c>
      <c r="G135" s="53">
        <v>30.3</v>
      </c>
      <c r="H135" s="53">
        <v>252</v>
      </c>
      <c r="I135" s="53">
        <v>0.1</v>
      </c>
      <c r="J135" s="53">
        <v>0</v>
      </c>
      <c r="K135" s="53">
        <v>0.2</v>
      </c>
      <c r="L135" s="53">
        <v>1.5</v>
      </c>
      <c r="M135" s="53">
        <v>164</v>
      </c>
      <c r="N135" s="53">
        <v>14.3</v>
      </c>
      <c r="O135" s="53">
        <v>128.4</v>
      </c>
      <c r="P135" s="53">
        <v>1.3</v>
      </c>
      <c r="Q135" s="3"/>
    </row>
    <row r="136" spans="1:17" s="2" customFormat="1" ht="11.25" x14ac:dyDescent="0.15">
      <c r="A136" s="8">
        <v>2011</v>
      </c>
      <c r="B136" s="8" t="s">
        <v>158</v>
      </c>
      <c r="C136" s="12" t="s">
        <v>159</v>
      </c>
      <c r="D136" s="8">
        <v>30</v>
      </c>
      <c r="E136" s="10">
        <v>0.4</v>
      </c>
      <c r="F136" s="10">
        <v>0</v>
      </c>
      <c r="G136" s="10">
        <v>9</v>
      </c>
      <c r="H136" s="20">
        <v>17</v>
      </c>
      <c r="I136" s="10">
        <v>0.1</v>
      </c>
      <c r="J136" s="10">
        <v>0.6</v>
      </c>
      <c r="K136" s="10">
        <v>0</v>
      </c>
      <c r="L136" s="10">
        <v>1.2</v>
      </c>
      <c r="M136" s="7">
        <v>10.8</v>
      </c>
      <c r="N136" s="7">
        <v>7.5</v>
      </c>
      <c r="O136" s="7">
        <v>41.2</v>
      </c>
      <c r="P136" s="10">
        <v>0.9</v>
      </c>
      <c r="Q136" s="3"/>
    </row>
    <row r="137" spans="1:17" s="2" customFormat="1" ht="11.25" x14ac:dyDescent="0.15">
      <c r="A137" s="48" t="s">
        <v>23</v>
      </c>
      <c r="B137" s="48" t="s">
        <v>23</v>
      </c>
      <c r="C137" s="54" t="s">
        <v>24</v>
      </c>
      <c r="D137" s="55">
        <v>20</v>
      </c>
      <c r="E137" s="53">
        <v>1.5</v>
      </c>
      <c r="F137" s="53">
        <v>0.6</v>
      </c>
      <c r="G137" s="53">
        <v>10.3</v>
      </c>
      <c r="H137" s="53">
        <v>52.4</v>
      </c>
      <c r="I137" s="53">
        <v>0</v>
      </c>
      <c r="J137" s="53">
        <v>0</v>
      </c>
      <c r="K137" s="53">
        <v>0</v>
      </c>
      <c r="L137" s="53">
        <v>0</v>
      </c>
      <c r="M137" s="53">
        <v>3.8</v>
      </c>
      <c r="N137" s="53">
        <v>2.6</v>
      </c>
      <c r="O137" s="53">
        <v>13</v>
      </c>
      <c r="P137" s="53">
        <v>0.2</v>
      </c>
      <c r="Q137" s="3"/>
    </row>
    <row r="138" spans="1:17" s="2" customFormat="1" ht="11.25" x14ac:dyDescent="0.15">
      <c r="A138" s="48" t="s">
        <v>20</v>
      </c>
      <c r="B138" s="48" t="s">
        <v>131</v>
      </c>
      <c r="C138" s="54" t="s">
        <v>40</v>
      </c>
      <c r="D138" s="55">
        <v>200</v>
      </c>
      <c r="E138" s="53">
        <v>3.8</v>
      </c>
      <c r="F138" s="53">
        <v>3</v>
      </c>
      <c r="G138" s="53">
        <v>14.8</v>
      </c>
      <c r="H138" s="53">
        <v>102.4</v>
      </c>
      <c r="I138" s="53">
        <v>0</v>
      </c>
      <c r="J138" s="53">
        <v>0.5</v>
      </c>
      <c r="K138" s="53">
        <v>0</v>
      </c>
      <c r="L138" s="53">
        <v>0</v>
      </c>
      <c r="M138" s="53">
        <v>111.3</v>
      </c>
      <c r="N138" s="53">
        <v>27.5</v>
      </c>
      <c r="O138" s="53">
        <v>95.6</v>
      </c>
      <c r="P138" s="53">
        <v>0.9</v>
      </c>
      <c r="Q138" s="3"/>
    </row>
    <row r="139" spans="1:17" s="2" customFormat="1" ht="11.25" x14ac:dyDescent="0.15">
      <c r="A139" s="8" t="s">
        <v>23</v>
      </c>
      <c r="B139" s="8" t="s">
        <v>23</v>
      </c>
      <c r="C139" s="9" t="s">
        <v>70</v>
      </c>
      <c r="D139" s="45">
        <v>100</v>
      </c>
      <c r="E139" s="10">
        <v>0.9</v>
      </c>
      <c r="F139" s="10">
        <v>0.2</v>
      </c>
      <c r="G139" s="10">
        <v>18.100000000000001</v>
      </c>
      <c r="H139" s="20">
        <v>63</v>
      </c>
      <c r="I139" s="10">
        <v>0</v>
      </c>
      <c r="J139" s="10">
        <v>20</v>
      </c>
      <c r="K139" s="10">
        <v>0</v>
      </c>
      <c r="L139" s="10">
        <v>0.2</v>
      </c>
      <c r="M139" s="7">
        <v>34</v>
      </c>
      <c r="N139" s="7">
        <v>13</v>
      </c>
      <c r="O139" s="7">
        <v>23</v>
      </c>
      <c r="P139" s="10">
        <v>0.3</v>
      </c>
      <c r="Q139" s="3"/>
    </row>
    <row r="140" spans="1:17" s="2" customFormat="1" ht="11.25" x14ac:dyDescent="0.15">
      <c r="A140" s="68" t="s">
        <v>26</v>
      </c>
      <c r="B140" s="69"/>
      <c r="C140" s="70"/>
      <c r="D140" s="41">
        <f>SUM(D135:D139)</f>
        <v>500</v>
      </c>
      <c r="E140" s="46">
        <f>SUM(E135:E139)</f>
        <v>14.799999999999999</v>
      </c>
      <c r="F140" s="46">
        <f t="shared" ref="F140:P140" si="21">SUM(F135:F139)</f>
        <v>16.8</v>
      </c>
      <c r="G140" s="46">
        <f t="shared" si="21"/>
        <v>82.5</v>
      </c>
      <c r="H140" s="46">
        <f t="shared" si="21"/>
        <v>486.79999999999995</v>
      </c>
      <c r="I140" s="46">
        <f t="shared" si="21"/>
        <v>0.2</v>
      </c>
      <c r="J140" s="46">
        <f t="shared" si="21"/>
        <v>21.1</v>
      </c>
      <c r="K140" s="46">
        <f t="shared" si="21"/>
        <v>0.2</v>
      </c>
      <c r="L140" s="46">
        <f t="shared" si="21"/>
        <v>2.9000000000000004</v>
      </c>
      <c r="M140" s="46">
        <f t="shared" si="21"/>
        <v>323.90000000000003</v>
      </c>
      <c r="N140" s="46">
        <f t="shared" si="21"/>
        <v>64.900000000000006</v>
      </c>
      <c r="O140" s="46">
        <f t="shared" si="21"/>
        <v>301.20000000000005</v>
      </c>
      <c r="P140" s="46">
        <f t="shared" si="21"/>
        <v>3.6</v>
      </c>
      <c r="Q140" s="3"/>
    </row>
    <row r="141" spans="1:17" s="2" customFormat="1" ht="12.75" x14ac:dyDescent="0.15">
      <c r="A141" s="90" t="s">
        <v>27</v>
      </c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3"/>
    </row>
    <row r="142" spans="1:17" s="26" customFormat="1" ht="22.5" x14ac:dyDescent="0.2">
      <c r="A142" s="48" t="s">
        <v>20</v>
      </c>
      <c r="B142" s="48" t="s">
        <v>110</v>
      </c>
      <c r="C142" s="54" t="s">
        <v>111</v>
      </c>
      <c r="D142" s="55">
        <v>60</v>
      </c>
      <c r="E142" s="53">
        <v>1</v>
      </c>
      <c r="F142" s="53">
        <v>11.3</v>
      </c>
      <c r="G142" s="53">
        <v>7.6</v>
      </c>
      <c r="H142" s="53">
        <v>73</v>
      </c>
      <c r="I142" s="53">
        <v>0</v>
      </c>
      <c r="J142" s="53">
        <v>15</v>
      </c>
      <c r="K142" s="53">
        <v>0.1</v>
      </c>
      <c r="L142" s="53">
        <v>6.8</v>
      </c>
      <c r="M142" s="53">
        <v>24</v>
      </c>
      <c r="N142" s="53">
        <v>19</v>
      </c>
      <c r="O142" s="53">
        <v>43</v>
      </c>
      <c r="P142" s="53">
        <v>1</v>
      </c>
    </row>
    <row r="143" spans="1:17" s="3" customFormat="1" ht="22.5" x14ac:dyDescent="0.15">
      <c r="A143" s="48" t="s">
        <v>20</v>
      </c>
      <c r="B143" s="48" t="s">
        <v>63</v>
      </c>
      <c r="C143" s="54" t="s">
        <v>132</v>
      </c>
      <c r="D143" s="48" t="s">
        <v>29</v>
      </c>
      <c r="E143" s="53">
        <v>2</v>
      </c>
      <c r="F143" s="53">
        <v>5.0999999999999996</v>
      </c>
      <c r="G143" s="53">
        <v>12.6</v>
      </c>
      <c r="H143" s="53">
        <v>101</v>
      </c>
      <c r="I143" s="53">
        <v>0.1</v>
      </c>
      <c r="J143" s="53">
        <v>7.5</v>
      </c>
      <c r="K143" s="53">
        <v>0.2</v>
      </c>
      <c r="L143" s="53">
        <v>0.5</v>
      </c>
      <c r="M143" s="53">
        <v>34.5</v>
      </c>
      <c r="N143" s="53">
        <v>26.4</v>
      </c>
      <c r="O143" s="53">
        <v>69.400000000000006</v>
      </c>
      <c r="P143" s="53">
        <v>1.1000000000000001</v>
      </c>
    </row>
    <row r="144" spans="1:17" s="25" customFormat="1" ht="11.25" x14ac:dyDescent="0.15">
      <c r="A144" s="48" t="s">
        <v>20</v>
      </c>
      <c r="B144" s="48" t="s">
        <v>135</v>
      </c>
      <c r="C144" s="54" t="s">
        <v>133</v>
      </c>
      <c r="D144" s="48" t="s">
        <v>155</v>
      </c>
      <c r="E144" s="53">
        <v>11</v>
      </c>
      <c r="F144" s="53">
        <v>8.8000000000000007</v>
      </c>
      <c r="G144" s="53">
        <v>10</v>
      </c>
      <c r="H144" s="53">
        <v>251.8</v>
      </c>
      <c r="I144" s="53">
        <v>0</v>
      </c>
      <c r="J144" s="53">
        <v>1.2</v>
      </c>
      <c r="K144" s="53">
        <v>0</v>
      </c>
      <c r="L144" s="53">
        <v>3.7</v>
      </c>
      <c r="M144" s="53">
        <v>17</v>
      </c>
      <c r="N144" s="53">
        <v>19.899999999999999</v>
      </c>
      <c r="O144" s="53">
        <v>128</v>
      </c>
      <c r="P144" s="53">
        <v>1.9</v>
      </c>
    </row>
    <row r="145" spans="1:17" s="2" customFormat="1" ht="11.25" x14ac:dyDescent="0.15">
      <c r="A145" s="15" t="s">
        <v>23</v>
      </c>
      <c r="B145" s="15" t="s">
        <v>23</v>
      </c>
      <c r="C145" s="54" t="s">
        <v>59</v>
      </c>
      <c r="D145" s="55">
        <v>150</v>
      </c>
      <c r="E145" s="53">
        <v>2.8</v>
      </c>
      <c r="F145" s="53">
        <v>5</v>
      </c>
      <c r="G145" s="53">
        <v>13</v>
      </c>
      <c r="H145" s="53">
        <v>79.8</v>
      </c>
      <c r="I145" s="53">
        <v>0</v>
      </c>
      <c r="J145" s="53">
        <v>12.3</v>
      </c>
      <c r="K145" s="53">
        <v>0.8</v>
      </c>
      <c r="L145" s="53">
        <v>0.5</v>
      </c>
      <c r="M145" s="53">
        <v>49.4</v>
      </c>
      <c r="N145" s="53">
        <v>32.700000000000003</v>
      </c>
      <c r="O145" s="53">
        <v>71</v>
      </c>
      <c r="P145" s="53">
        <v>1.5</v>
      </c>
      <c r="Q145" s="3"/>
    </row>
    <row r="146" spans="1:17" ht="11.25" x14ac:dyDescent="0.15">
      <c r="A146" s="48" t="s">
        <v>20</v>
      </c>
      <c r="B146" s="48" t="s">
        <v>134</v>
      </c>
      <c r="C146" s="54" t="s">
        <v>144</v>
      </c>
      <c r="D146" s="55">
        <v>180</v>
      </c>
      <c r="E146" s="53">
        <v>0.1</v>
      </c>
      <c r="F146" s="53">
        <v>0.1</v>
      </c>
      <c r="G146" s="53">
        <v>23.5</v>
      </c>
      <c r="H146" s="28">
        <v>67</v>
      </c>
      <c r="I146" s="53">
        <v>0</v>
      </c>
      <c r="J146" s="53">
        <v>6.7</v>
      </c>
      <c r="K146" s="53">
        <v>0</v>
      </c>
      <c r="L146" s="53">
        <v>0</v>
      </c>
      <c r="M146" s="53">
        <v>10.3</v>
      </c>
      <c r="N146" s="53">
        <v>3.1</v>
      </c>
      <c r="O146" s="53">
        <v>2.2999999999999998</v>
      </c>
      <c r="P146" s="53">
        <v>0.1</v>
      </c>
    </row>
    <row r="147" spans="1:17" ht="22.5" x14ac:dyDescent="0.15">
      <c r="A147" s="15" t="s">
        <v>23</v>
      </c>
      <c r="B147" s="15" t="s">
        <v>23</v>
      </c>
      <c r="C147" s="14" t="s">
        <v>38</v>
      </c>
      <c r="D147" s="15">
        <v>30</v>
      </c>
      <c r="E147" s="53">
        <v>2</v>
      </c>
      <c r="F147" s="53">
        <v>0.3</v>
      </c>
      <c r="G147" s="53">
        <v>12.7</v>
      </c>
      <c r="H147" s="53">
        <v>61.2</v>
      </c>
      <c r="I147" s="27">
        <v>0.1</v>
      </c>
      <c r="J147" s="27">
        <v>0</v>
      </c>
      <c r="K147" s="27">
        <v>0</v>
      </c>
      <c r="L147" s="27">
        <v>0.9</v>
      </c>
      <c r="M147" s="27">
        <v>7.2</v>
      </c>
      <c r="N147" s="27">
        <v>7.6</v>
      </c>
      <c r="O147" s="27">
        <v>34.799999999999997</v>
      </c>
      <c r="P147" s="27">
        <v>1.6</v>
      </c>
    </row>
    <row r="148" spans="1:17" ht="11.25" x14ac:dyDescent="0.15">
      <c r="A148" s="15" t="s">
        <v>23</v>
      </c>
      <c r="B148" s="15" t="s">
        <v>23</v>
      </c>
      <c r="C148" s="14" t="s">
        <v>24</v>
      </c>
      <c r="D148" s="15">
        <v>20</v>
      </c>
      <c r="E148" s="53">
        <v>1.5</v>
      </c>
      <c r="F148" s="53">
        <v>0.6</v>
      </c>
      <c r="G148" s="53">
        <v>10.3</v>
      </c>
      <c r="H148" s="53">
        <v>52.4</v>
      </c>
      <c r="I148" s="27">
        <v>0</v>
      </c>
      <c r="J148" s="27">
        <v>0</v>
      </c>
      <c r="K148" s="27">
        <v>0</v>
      </c>
      <c r="L148" s="27">
        <v>0</v>
      </c>
      <c r="M148" s="27">
        <v>7.6</v>
      </c>
      <c r="N148" s="27">
        <v>5.2</v>
      </c>
      <c r="O148" s="27">
        <v>26</v>
      </c>
      <c r="P148" s="27">
        <v>0.4</v>
      </c>
    </row>
    <row r="149" spans="1:17" ht="14.25" x14ac:dyDescent="0.2">
      <c r="A149" s="71" t="s">
        <v>26</v>
      </c>
      <c r="B149" s="72"/>
      <c r="C149" s="73"/>
      <c r="D149" s="42">
        <v>755</v>
      </c>
      <c r="E149" s="33">
        <f>SUM(E142:E148)</f>
        <v>20.400000000000002</v>
      </c>
      <c r="F149" s="33">
        <f t="shared" ref="F149:P149" si="22">SUM(F142:F148)</f>
        <v>31.200000000000003</v>
      </c>
      <c r="G149" s="33">
        <f t="shared" si="22"/>
        <v>89.7</v>
      </c>
      <c r="H149" s="33">
        <f>SUM(H142:H148)</f>
        <v>686.2</v>
      </c>
      <c r="I149" s="33">
        <f t="shared" si="22"/>
        <v>0.2</v>
      </c>
      <c r="J149" s="33">
        <f t="shared" si="22"/>
        <v>42.7</v>
      </c>
      <c r="K149" s="33">
        <f t="shared" si="22"/>
        <v>1.1000000000000001</v>
      </c>
      <c r="L149" s="33">
        <f t="shared" si="22"/>
        <v>12.4</v>
      </c>
      <c r="M149" s="33">
        <f t="shared" si="22"/>
        <v>150</v>
      </c>
      <c r="N149" s="33">
        <f t="shared" si="22"/>
        <v>113.89999999999999</v>
      </c>
      <c r="O149" s="33">
        <f t="shared" si="22"/>
        <v>374.5</v>
      </c>
      <c r="P149" s="33">
        <f t="shared" si="22"/>
        <v>7.6</v>
      </c>
      <c r="Q149" s="26"/>
    </row>
    <row r="150" spans="1:17" ht="11.25" x14ac:dyDescent="0.15">
      <c r="A150" s="66" t="s">
        <v>32</v>
      </c>
      <c r="B150" s="66"/>
      <c r="C150" s="66"/>
      <c r="D150" s="66"/>
      <c r="E150" s="33">
        <f>E149+E140</f>
        <v>35.200000000000003</v>
      </c>
      <c r="F150" s="33">
        <f t="shared" ref="F150:P150" si="23">F149+F140</f>
        <v>48</v>
      </c>
      <c r="G150" s="33">
        <f t="shared" si="23"/>
        <v>172.2</v>
      </c>
      <c r="H150" s="33">
        <f t="shared" si="23"/>
        <v>1173</v>
      </c>
      <c r="I150" s="33">
        <f t="shared" si="23"/>
        <v>0.4</v>
      </c>
      <c r="J150" s="33">
        <f t="shared" si="23"/>
        <v>63.800000000000004</v>
      </c>
      <c r="K150" s="33">
        <f t="shared" si="23"/>
        <v>1.3</v>
      </c>
      <c r="L150" s="33">
        <f t="shared" si="23"/>
        <v>15.3</v>
      </c>
      <c r="M150" s="33">
        <f t="shared" si="23"/>
        <v>473.90000000000003</v>
      </c>
      <c r="N150" s="33">
        <f t="shared" si="23"/>
        <v>178.8</v>
      </c>
      <c r="O150" s="33">
        <f t="shared" si="23"/>
        <v>675.7</v>
      </c>
      <c r="P150" s="33">
        <f t="shared" si="23"/>
        <v>11.2</v>
      </c>
    </row>
    <row r="151" spans="1:17" s="3" customFormat="1" ht="15.75" x14ac:dyDescent="0.15">
      <c r="A151" s="74" t="s">
        <v>66</v>
      </c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</row>
    <row r="152" spans="1:17" s="2" customFormat="1" ht="12.75" x14ac:dyDescent="0.15">
      <c r="A152" s="67" t="s">
        <v>19</v>
      </c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3"/>
    </row>
    <row r="153" spans="1:17" s="2" customFormat="1" ht="22.5" x14ac:dyDescent="0.15">
      <c r="A153" s="45">
        <v>2008</v>
      </c>
      <c r="B153" s="45">
        <v>189</v>
      </c>
      <c r="C153" s="12" t="s">
        <v>85</v>
      </c>
      <c r="D153" s="8">
        <v>150</v>
      </c>
      <c r="E153" s="10">
        <v>3.4</v>
      </c>
      <c r="F153" s="10">
        <v>4.9000000000000004</v>
      </c>
      <c r="G153" s="10">
        <v>19.100000000000001</v>
      </c>
      <c r="H153" s="20">
        <v>174</v>
      </c>
      <c r="I153" s="10">
        <v>0.1</v>
      </c>
      <c r="J153" s="10">
        <v>1</v>
      </c>
      <c r="K153" s="10">
        <v>0</v>
      </c>
      <c r="L153" s="10">
        <v>0.6</v>
      </c>
      <c r="M153" s="7">
        <v>214</v>
      </c>
      <c r="N153" s="7">
        <v>29</v>
      </c>
      <c r="O153" s="7">
        <v>146</v>
      </c>
      <c r="P153" s="10">
        <v>0.1</v>
      </c>
      <c r="Q153" s="3"/>
    </row>
    <row r="154" spans="1:17" s="2" customFormat="1" ht="11.25" x14ac:dyDescent="0.15">
      <c r="A154" s="8">
        <v>2010</v>
      </c>
      <c r="B154" s="8">
        <v>240</v>
      </c>
      <c r="C154" s="12" t="s">
        <v>88</v>
      </c>
      <c r="D154" s="8">
        <v>50</v>
      </c>
      <c r="E154" s="10">
        <v>12.3</v>
      </c>
      <c r="F154" s="10">
        <v>9.4</v>
      </c>
      <c r="G154" s="10">
        <v>37.1</v>
      </c>
      <c r="H154" s="20">
        <v>176</v>
      </c>
      <c r="I154" s="10">
        <v>0</v>
      </c>
      <c r="J154" s="10">
        <v>0.2</v>
      </c>
      <c r="K154" s="10">
        <v>0</v>
      </c>
      <c r="L154" s="10">
        <v>0</v>
      </c>
      <c r="M154" s="7">
        <v>119.8</v>
      </c>
      <c r="N154" s="7">
        <v>17.399999999999999</v>
      </c>
      <c r="O154" s="7">
        <v>145.5</v>
      </c>
      <c r="P154" s="10">
        <v>0.7</v>
      </c>
      <c r="Q154" s="3"/>
    </row>
    <row r="155" spans="1:17" s="2" customFormat="1" ht="11.25" x14ac:dyDescent="0.15">
      <c r="A155" s="8" t="s">
        <v>23</v>
      </c>
      <c r="B155" s="8" t="s">
        <v>23</v>
      </c>
      <c r="C155" s="12" t="s">
        <v>35</v>
      </c>
      <c r="D155" s="8" t="s">
        <v>29</v>
      </c>
      <c r="E155" s="10">
        <v>0.1</v>
      </c>
      <c r="F155" s="10">
        <v>0</v>
      </c>
      <c r="G155" s="10">
        <v>10.199999999999999</v>
      </c>
      <c r="H155" s="20">
        <v>41.8</v>
      </c>
      <c r="I155" s="10">
        <v>0</v>
      </c>
      <c r="J155" s="10">
        <v>0.8</v>
      </c>
      <c r="K155" s="10">
        <v>0</v>
      </c>
      <c r="L155" s="10">
        <v>0</v>
      </c>
      <c r="M155" s="7">
        <v>12.4</v>
      </c>
      <c r="N155" s="7">
        <v>4.5</v>
      </c>
      <c r="O155" s="7">
        <v>5.4</v>
      </c>
      <c r="P155" s="10">
        <v>0.6</v>
      </c>
      <c r="Q155" s="3"/>
    </row>
    <row r="156" spans="1:17" s="2" customFormat="1" ht="11.25" x14ac:dyDescent="0.15">
      <c r="A156" s="8" t="s">
        <v>23</v>
      </c>
      <c r="B156" s="8" t="s">
        <v>23</v>
      </c>
      <c r="C156" s="9" t="s">
        <v>24</v>
      </c>
      <c r="D156" s="8">
        <v>20</v>
      </c>
      <c r="E156" s="53">
        <v>1.5</v>
      </c>
      <c r="F156" s="53">
        <v>0.6</v>
      </c>
      <c r="G156" s="53">
        <v>10.3</v>
      </c>
      <c r="H156" s="53">
        <v>52.4</v>
      </c>
      <c r="I156" s="10">
        <v>0</v>
      </c>
      <c r="J156" s="10">
        <v>0</v>
      </c>
      <c r="K156" s="10">
        <v>0</v>
      </c>
      <c r="L156" s="10">
        <v>0</v>
      </c>
      <c r="M156" s="7">
        <v>3.8</v>
      </c>
      <c r="N156" s="7">
        <v>2.2999999999999998</v>
      </c>
      <c r="O156" s="7">
        <v>13</v>
      </c>
      <c r="P156" s="10">
        <v>0.2</v>
      </c>
      <c r="Q156" s="3"/>
    </row>
    <row r="157" spans="1:17" s="2" customFormat="1" ht="11.25" x14ac:dyDescent="0.15">
      <c r="A157" s="8" t="s">
        <v>23</v>
      </c>
      <c r="B157" s="8" t="s">
        <v>23</v>
      </c>
      <c r="C157" s="12" t="s">
        <v>83</v>
      </c>
      <c r="D157" s="8">
        <v>85</v>
      </c>
      <c r="E157" s="10">
        <v>0.2</v>
      </c>
      <c r="F157" s="10">
        <v>0</v>
      </c>
      <c r="G157" s="10">
        <v>16.7</v>
      </c>
      <c r="H157" s="20">
        <v>76</v>
      </c>
      <c r="I157" s="10">
        <v>0</v>
      </c>
      <c r="J157" s="10">
        <v>16</v>
      </c>
      <c r="K157" s="10">
        <v>0</v>
      </c>
      <c r="L157" s="10">
        <v>0.2</v>
      </c>
      <c r="M157" s="7">
        <v>29</v>
      </c>
      <c r="N157" s="7">
        <v>11</v>
      </c>
      <c r="O157" s="7">
        <v>24</v>
      </c>
      <c r="P157" s="10">
        <v>0.2</v>
      </c>
      <c r="Q157" s="3"/>
    </row>
    <row r="158" spans="1:17" s="2" customFormat="1" ht="11.25" x14ac:dyDescent="0.15">
      <c r="A158" s="68" t="s">
        <v>26</v>
      </c>
      <c r="B158" s="69"/>
      <c r="C158" s="70"/>
      <c r="D158" s="41">
        <v>510</v>
      </c>
      <c r="E158" s="13">
        <f>SUM(E153:E157)</f>
        <v>17.5</v>
      </c>
      <c r="F158" s="13">
        <f t="shared" ref="F158:P158" si="24">SUM(F153:F157)</f>
        <v>14.9</v>
      </c>
      <c r="G158" s="13">
        <f t="shared" si="24"/>
        <v>93.4</v>
      </c>
      <c r="H158" s="21">
        <f t="shared" si="24"/>
        <v>520.20000000000005</v>
      </c>
      <c r="I158" s="13">
        <f t="shared" si="24"/>
        <v>0.1</v>
      </c>
      <c r="J158" s="13">
        <f t="shared" si="24"/>
        <v>18</v>
      </c>
      <c r="K158" s="13">
        <f t="shared" si="24"/>
        <v>0</v>
      </c>
      <c r="L158" s="13">
        <f t="shared" si="24"/>
        <v>0.8</v>
      </c>
      <c r="M158" s="13">
        <f t="shared" si="24"/>
        <v>379</v>
      </c>
      <c r="N158" s="13">
        <f t="shared" si="24"/>
        <v>64.199999999999989</v>
      </c>
      <c r="O158" s="13">
        <f t="shared" si="24"/>
        <v>333.9</v>
      </c>
      <c r="P158" s="13">
        <f t="shared" si="24"/>
        <v>1.7999999999999998</v>
      </c>
      <c r="Q158" s="3"/>
    </row>
    <row r="159" spans="1:17" s="2" customFormat="1" ht="12.75" x14ac:dyDescent="0.15">
      <c r="A159" s="67" t="s">
        <v>27</v>
      </c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3"/>
    </row>
    <row r="160" spans="1:17" s="26" customFormat="1" ht="22.5" x14ac:dyDescent="0.2">
      <c r="A160" s="15">
        <v>2008</v>
      </c>
      <c r="B160" s="15">
        <v>20</v>
      </c>
      <c r="C160" s="14" t="s">
        <v>138</v>
      </c>
      <c r="D160" s="43">
        <v>60</v>
      </c>
      <c r="E160" s="27">
        <v>2</v>
      </c>
      <c r="F160" s="27">
        <v>4.3</v>
      </c>
      <c r="G160" s="27">
        <v>2</v>
      </c>
      <c r="H160" s="28">
        <v>46</v>
      </c>
      <c r="I160" s="27">
        <v>0.1</v>
      </c>
      <c r="J160" s="27">
        <v>16</v>
      </c>
      <c r="K160" s="27">
        <v>0</v>
      </c>
      <c r="L160" s="27">
        <v>4.3</v>
      </c>
      <c r="M160" s="27">
        <v>21</v>
      </c>
      <c r="N160" s="27">
        <v>36.1</v>
      </c>
      <c r="O160" s="27">
        <v>48</v>
      </c>
      <c r="P160" s="27">
        <v>2.6</v>
      </c>
      <c r="Q160" s="3"/>
    </row>
    <row r="161" spans="1:17" s="3" customFormat="1" ht="22.5" x14ac:dyDescent="0.15">
      <c r="A161" s="43">
        <v>2008</v>
      </c>
      <c r="B161" s="43">
        <v>80</v>
      </c>
      <c r="C161" s="14" t="s">
        <v>67</v>
      </c>
      <c r="D161" s="15" t="s">
        <v>156</v>
      </c>
      <c r="E161" s="27">
        <v>4.2</v>
      </c>
      <c r="F161" s="27">
        <v>4.8</v>
      </c>
      <c r="G161" s="27">
        <v>10.5</v>
      </c>
      <c r="H161" s="28">
        <v>133</v>
      </c>
      <c r="I161" s="27">
        <v>0.2</v>
      </c>
      <c r="J161" s="27">
        <v>8.8000000000000007</v>
      </c>
      <c r="K161" s="27">
        <v>0.2</v>
      </c>
      <c r="L161" s="27">
        <v>0.2</v>
      </c>
      <c r="M161" s="27">
        <v>162.1</v>
      </c>
      <c r="N161" s="27">
        <v>34.700000000000003</v>
      </c>
      <c r="O161" s="27">
        <v>207.9</v>
      </c>
      <c r="P161" s="27">
        <v>1.8</v>
      </c>
    </row>
    <row r="162" spans="1:17" s="25" customFormat="1" ht="11.25" x14ac:dyDescent="0.15">
      <c r="A162" s="43">
        <v>2008</v>
      </c>
      <c r="B162" s="43">
        <v>243</v>
      </c>
      <c r="C162" s="14" t="s">
        <v>68</v>
      </c>
      <c r="D162" s="43">
        <v>90</v>
      </c>
      <c r="E162" s="27">
        <v>9.1999999999999993</v>
      </c>
      <c r="F162" s="27">
        <v>9.9</v>
      </c>
      <c r="G162" s="27">
        <v>11</v>
      </c>
      <c r="H162" s="28">
        <v>189</v>
      </c>
      <c r="I162" s="27">
        <v>0.1</v>
      </c>
      <c r="J162" s="27">
        <v>1</v>
      </c>
      <c r="K162" s="27">
        <v>0</v>
      </c>
      <c r="L162" s="27">
        <v>3.7</v>
      </c>
      <c r="M162" s="27">
        <v>28.6</v>
      </c>
      <c r="N162" s="27">
        <v>27.7</v>
      </c>
      <c r="O162" s="27">
        <v>158.19999999999999</v>
      </c>
      <c r="P162" s="27">
        <v>1.3</v>
      </c>
      <c r="Q162" s="3"/>
    </row>
    <row r="163" spans="1:17" s="2" customFormat="1" ht="11.25" x14ac:dyDescent="0.15">
      <c r="A163" s="43">
        <v>2008</v>
      </c>
      <c r="B163" s="43">
        <v>335</v>
      </c>
      <c r="C163" s="14" t="s">
        <v>98</v>
      </c>
      <c r="D163" s="55">
        <v>150</v>
      </c>
      <c r="E163" s="53">
        <v>3.1</v>
      </c>
      <c r="F163" s="53">
        <v>5.4</v>
      </c>
      <c r="G163" s="53">
        <v>20.3</v>
      </c>
      <c r="H163" s="53">
        <v>141</v>
      </c>
      <c r="I163" s="53">
        <v>0.14000000000000001</v>
      </c>
      <c r="J163" s="53">
        <v>5</v>
      </c>
      <c r="K163" s="53">
        <v>0</v>
      </c>
      <c r="L163" s="53">
        <v>0.2</v>
      </c>
      <c r="M163" s="53">
        <v>47</v>
      </c>
      <c r="N163" s="53">
        <v>29</v>
      </c>
      <c r="O163" s="53">
        <v>85</v>
      </c>
      <c r="P163" s="53">
        <v>1.1000000000000001</v>
      </c>
      <c r="Q163" s="3"/>
    </row>
    <row r="164" spans="1:17" ht="11.25" x14ac:dyDescent="0.15">
      <c r="A164" s="43">
        <v>2008</v>
      </c>
      <c r="B164" s="43">
        <v>394</v>
      </c>
      <c r="C164" s="14" t="s">
        <v>162</v>
      </c>
      <c r="D164" s="43">
        <v>180</v>
      </c>
      <c r="E164" s="53">
        <v>0.1</v>
      </c>
      <c r="F164" s="53">
        <v>0.1</v>
      </c>
      <c r="G164" s="53">
        <v>12.1</v>
      </c>
      <c r="H164" s="53">
        <v>51.2</v>
      </c>
      <c r="I164" s="53">
        <v>0</v>
      </c>
      <c r="J164" s="53">
        <v>5.5</v>
      </c>
      <c r="K164" s="53">
        <v>0</v>
      </c>
      <c r="L164" s="53">
        <v>0.2</v>
      </c>
      <c r="M164" s="53">
        <v>11.7</v>
      </c>
      <c r="N164" s="53">
        <v>4</v>
      </c>
      <c r="O164" s="53">
        <v>3.6</v>
      </c>
      <c r="P164" s="53">
        <v>0.7</v>
      </c>
    </row>
    <row r="165" spans="1:17" s="3" customFormat="1" ht="22.5" x14ac:dyDescent="0.15">
      <c r="A165" s="15" t="s">
        <v>23</v>
      </c>
      <c r="B165" s="15" t="s">
        <v>23</v>
      </c>
      <c r="C165" s="14" t="s">
        <v>36</v>
      </c>
      <c r="D165" s="15">
        <v>30</v>
      </c>
      <c r="E165" s="53">
        <v>2</v>
      </c>
      <c r="F165" s="53">
        <v>0.3</v>
      </c>
      <c r="G165" s="53">
        <v>12.7</v>
      </c>
      <c r="H165" s="53">
        <v>61.2</v>
      </c>
      <c r="I165" s="27">
        <v>0.1</v>
      </c>
      <c r="J165" s="27">
        <v>0</v>
      </c>
      <c r="K165" s="27">
        <v>0</v>
      </c>
      <c r="L165" s="27">
        <v>0.9</v>
      </c>
      <c r="M165" s="27">
        <v>7.2</v>
      </c>
      <c r="N165" s="27">
        <v>7.6</v>
      </c>
      <c r="O165" s="27">
        <v>34.799999999999997</v>
      </c>
      <c r="P165" s="27">
        <v>1.6</v>
      </c>
    </row>
    <row r="166" spans="1:17" ht="11.25" x14ac:dyDescent="0.15">
      <c r="A166" s="15" t="s">
        <v>23</v>
      </c>
      <c r="B166" s="15" t="s">
        <v>23</v>
      </c>
      <c r="C166" s="14" t="s">
        <v>24</v>
      </c>
      <c r="D166" s="15">
        <v>20</v>
      </c>
      <c r="E166" s="53">
        <v>1.5</v>
      </c>
      <c r="F166" s="53">
        <v>0.6</v>
      </c>
      <c r="G166" s="53">
        <v>10.3</v>
      </c>
      <c r="H166" s="53">
        <v>52.4</v>
      </c>
      <c r="I166" s="27">
        <v>0</v>
      </c>
      <c r="J166" s="27">
        <v>0</v>
      </c>
      <c r="K166" s="27">
        <v>0</v>
      </c>
      <c r="L166" s="27">
        <v>0</v>
      </c>
      <c r="M166" s="27">
        <v>7.6</v>
      </c>
      <c r="N166" s="27">
        <v>5.2</v>
      </c>
      <c r="O166" s="27">
        <v>26</v>
      </c>
      <c r="P166" s="27">
        <v>0.4</v>
      </c>
    </row>
    <row r="167" spans="1:17" ht="14.25" x14ac:dyDescent="0.2">
      <c r="A167" s="71" t="s">
        <v>26</v>
      </c>
      <c r="B167" s="72"/>
      <c r="C167" s="73"/>
      <c r="D167" s="42">
        <v>745</v>
      </c>
      <c r="E167" s="33">
        <f>SUM(E160:E166)</f>
        <v>22.1</v>
      </c>
      <c r="F167" s="33">
        <f t="shared" ref="F167:P167" si="25">SUM(F160:F166)</f>
        <v>25.400000000000002</v>
      </c>
      <c r="G167" s="33">
        <f t="shared" si="25"/>
        <v>78.899999999999991</v>
      </c>
      <c r="H167" s="33">
        <f t="shared" si="25"/>
        <v>673.80000000000007</v>
      </c>
      <c r="I167" s="33">
        <f t="shared" si="25"/>
        <v>0.64</v>
      </c>
      <c r="J167" s="33">
        <f t="shared" si="25"/>
        <v>36.299999999999997</v>
      </c>
      <c r="K167" s="33">
        <f t="shared" si="25"/>
        <v>0.2</v>
      </c>
      <c r="L167" s="33">
        <f t="shared" si="25"/>
        <v>9.4999999999999982</v>
      </c>
      <c r="M167" s="33">
        <f t="shared" si="25"/>
        <v>285.2</v>
      </c>
      <c r="N167" s="33">
        <f t="shared" si="25"/>
        <v>144.29999999999998</v>
      </c>
      <c r="O167" s="33">
        <f t="shared" si="25"/>
        <v>563.5</v>
      </c>
      <c r="P167" s="33">
        <f t="shared" si="25"/>
        <v>9.5000000000000018</v>
      </c>
      <c r="Q167" s="26"/>
    </row>
    <row r="168" spans="1:17" ht="11.25" x14ac:dyDescent="0.15">
      <c r="A168" s="66" t="s">
        <v>32</v>
      </c>
      <c r="B168" s="66"/>
      <c r="C168" s="66"/>
      <c r="D168" s="66"/>
      <c r="E168" s="33">
        <f>E167+E158</f>
        <v>39.6</v>
      </c>
      <c r="F168" s="33">
        <f t="shared" ref="F168:P168" si="26">F167+F158</f>
        <v>40.300000000000004</v>
      </c>
      <c r="G168" s="33">
        <f t="shared" si="26"/>
        <v>172.3</v>
      </c>
      <c r="H168" s="33">
        <f t="shared" si="26"/>
        <v>1194</v>
      </c>
      <c r="I168" s="33">
        <f t="shared" si="26"/>
        <v>0.74</v>
      </c>
      <c r="J168" s="33">
        <f t="shared" si="26"/>
        <v>54.3</v>
      </c>
      <c r="K168" s="33">
        <f t="shared" si="26"/>
        <v>0.2</v>
      </c>
      <c r="L168" s="33">
        <f t="shared" si="26"/>
        <v>10.299999999999999</v>
      </c>
      <c r="M168" s="33">
        <f t="shared" si="26"/>
        <v>664.2</v>
      </c>
      <c r="N168" s="33">
        <f t="shared" si="26"/>
        <v>208.49999999999997</v>
      </c>
      <c r="O168" s="33">
        <f t="shared" si="26"/>
        <v>897.4</v>
      </c>
      <c r="P168" s="33">
        <f t="shared" si="26"/>
        <v>11.3</v>
      </c>
    </row>
    <row r="169" spans="1:17" s="3" customFormat="1" ht="15.75" x14ac:dyDescent="0.15">
      <c r="A169" s="74" t="s">
        <v>69</v>
      </c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</row>
    <row r="170" spans="1:17" s="2" customFormat="1" ht="12.75" x14ac:dyDescent="0.15">
      <c r="A170" s="67" t="s">
        <v>19</v>
      </c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3"/>
    </row>
    <row r="171" spans="1:17" s="3" customFormat="1" ht="22.5" x14ac:dyDescent="0.15">
      <c r="A171" s="45">
        <v>2008</v>
      </c>
      <c r="B171" s="45">
        <v>189</v>
      </c>
      <c r="C171" s="12" t="s">
        <v>141</v>
      </c>
      <c r="D171" s="8">
        <v>150</v>
      </c>
      <c r="E171" s="10">
        <v>4.2</v>
      </c>
      <c r="F171" s="10">
        <v>7.1</v>
      </c>
      <c r="G171" s="10">
        <v>12.6</v>
      </c>
      <c r="H171" s="20">
        <v>113</v>
      </c>
      <c r="I171" s="10">
        <v>0.1</v>
      </c>
      <c r="J171" s="10">
        <v>1</v>
      </c>
      <c r="K171" s="10">
        <v>0</v>
      </c>
      <c r="L171" s="10">
        <v>0.2</v>
      </c>
      <c r="M171" s="7">
        <v>117</v>
      </c>
      <c r="N171" s="7">
        <v>41</v>
      </c>
      <c r="O171" s="7">
        <v>146</v>
      </c>
      <c r="P171" s="10">
        <v>0.1</v>
      </c>
    </row>
    <row r="172" spans="1:17" s="2" customFormat="1" ht="11.25" x14ac:dyDescent="0.15">
      <c r="A172" s="8" t="s">
        <v>20</v>
      </c>
      <c r="B172" s="8" t="s">
        <v>43</v>
      </c>
      <c r="C172" s="12" t="s">
        <v>50</v>
      </c>
      <c r="D172" s="8" t="s">
        <v>51</v>
      </c>
      <c r="E172" s="10">
        <v>5.4</v>
      </c>
      <c r="F172" s="10">
        <v>5.0999999999999996</v>
      </c>
      <c r="G172" s="10">
        <v>12.9</v>
      </c>
      <c r="H172" s="20">
        <v>116</v>
      </c>
      <c r="I172" s="10">
        <v>0</v>
      </c>
      <c r="J172" s="10">
        <v>0.1</v>
      </c>
      <c r="K172" s="10">
        <v>0</v>
      </c>
      <c r="L172" s="10">
        <v>0</v>
      </c>
      <c r="M172" s="7">
        <v>136.80000000000001</v>
      </c>
      <c r="N172" s="7">
        <v>8.6</v>
      </c>
      <c r="O172" s="7">
        <v>91.3</v>
      </c>
      <c r="P172" s="10">
        <v>0.5</v>
      </c>
      <c r="Q172" s="3"/>
    </row>
    <row r="173" spans="1:17" s="2" customFormat="1" ht="11.25" x14ac:dyDescent="0.15">
      <c r="A173" s="8" t="s">
        <v>23</v>
      </c>
      <c r="B173" s="8" t="s">
        <v>23</v>
      </c>
      <c r="C173" s="9" t="s">
        <v>22</v>
      </c>
      <c r="D173" s="45">
        <v>200</v>
      </c>
      <c r="E173" s="10">
        <v>2.2999999999999998</v>
      </c>
      <c r="F173" s="10">
        <v>1.3</v>
      </c>
      <c r="G173" s="10">
        <v>16.2</v>
      </c>
      <c r="H173" s="20">
        <v>84.8</v>
      </c>
      <c r="I173" s="10">
        <v>0</v>
      </c>
      <c r="J173" s="10">
        <v>0.3</v>
      </c>
      <c r="K173" s="10">
        <v>0</v>
      </c>
      <c r="L173" s="10">
        <v>0</v>
      </c>
      <c r="M173" s="7">
        <v>64.8</v>
      </c>
      <c r="N173" s="7">
        <v>17.899999999999999</v>
      </c>
      <c r="O173" s="7">
        <v>61.4</v>
      </c>
      <c r="P173" s="10">
        <v>0.6</v>
      </c>
      <c r="Q173" s="3"/>
    </row>
    <row r="174" spans="1:17" s="2" customFormat="1" ht="11.25" x14ac:dyDescent="0.15">
      <c r="A174" s="8" t="s">
        <v>23</v>
      </c>
      <c r="B174" s="8" t="s">
        <v>23</v>
      </c>
      <c r="C174" s="9" t="s">
        <v>24</v>
      </c>
      <c r="D174" s="8">
        <v>20</v>
      </c>
      <c r="E174" s="53">
        <v>1.5</v>
      </c>
      <c r="F174" s="53">
        <v>0.6</v>
      </c>
      <c r="G174" s="53">
        <v>10.3</v>
      </c>
      <c r="H174" s="53">
        <v>52.4</v>
      </c>
      <c r="I174" s="10">
        <v>0</v>
      </c>
      <c r="J174" s="10">
        <v>0</v>
      </c>
      <c r="K174" s="10">
        <v>0</v>
      </c>
      <c r="L174" s="10">
        <v>0</v>
      </c>
      <c r="M174" s="7">
        <v>3.8</v>
      </c>
      <c r="N174" s="7">
        <v>2.2999999999999998</v>
      </c>
      <c r="O174" s="7">
        <v>13</v>
      </c>
      <c r="P174" s="10">
        <v>0.2</v>
      </c>
      <c r="Q174" s="3"/>
    </row>
    <row r="175" spans="1:17" s="2" customFormat="1" ht="11.25" x14ac:dyDescent="0.15">
      <c r="A175" s="8" t="s">
        <v>23</v>
      </c>
      <c r="B175" s="8" t="s">
        <v>23</v>
      </c>
      <c r="C175" s="12" t="s">
        <v>87</v>
      </c>
      <c r="D175" s="8">
        <v>100</v>
      </c>
      <c r="E175" s="10">
        <v>2</v>
      </c>
      <c r="F175" s="10">
        <v>2.8</v>
      </c>
      <c r="G175" s="10">
        <v>23</v>
      </c>
      <c r="H175" s="20">
        <v>127</v>
      </c>
      <c r="I175" s="10">
        <v>0</v>
      </c>
      <c r="J175" s="10">
        <v>0.7</v>
      </c>
      <c r="K175" s="10">
        <v>0</v>
      </c>
      <c r="L175" s="10">
        <v>0</v>
      </c>
      <c r="M175" s="7">
        <v>120</v>
      </c>
      <c r="N175" s="7">
        <v>14</v>
      </c>
      <c r="O175" s="7">
        <v>95</v>
      </c>
      <c r="P175" s="10">
        <v>0</v>
      </c>
      <c r="Q175" s="3"/>
    </row>
    <row r="176" spans="1:17" s="2" customFormat="1" ht="11.25" x14ac:dyDescent="0.15">
      <c r="A176" s="68" t="s">
        <v>26</v>
      </c>
      <c r="B176" s="69"/>
      <c r="C176" s="70"/>
      <c r="D176" s="41">
        <v>510</v>
      </c>
      <c r="E176" s="13">
        <f>SUM(E171:E175)</f>
        <v>15.400000000000002</v>
      </c>
      <c r="F176" s="13">
        <f t="shared" ref="F176:P176" si="27">SUM(F171:F175)</f>
        <v>16.899999999999999</v>
      </c>
      <c r="G176" s="13">
        <f t="shared" si="27"/>
        <v>75</v>
      </c>
      <c r="H176" s="13">
        <f t="shared" si="27"/>
        <v>493.2</v>
      </c>
      <c r="I176" s="13">
        <f t="shared" si="27"/>
        <v>0.1</v>
      </c>
      <c r="J176" s="13">
        <f t="shared" si="27"/>
        <v>2.1</v>
      </c>
      <c r="K176" s="13">
        <f t="shared" si="27"/>
        <v>0</v>
      </c>
      <c r="L176" s="13">
        <f t="shared" si="27"/>
        <v>0.2</v>
      </c>
      <c r="M176" s="13">
        <f t="shared" si="27"/>
        <v>442.40000000000003</v>
      </c>
      <c r="N176" s="13">
        <f t="shared" si="27"/>
        <v>83.8</v>
      </c>
      <c r="O176" s="13">
        <f t="shared" si="27"/>
        <v>406.7</v>
      </c>
      <c r="P176" s="13">
        <f t="shared" si="27"/>
        <v>1.4</v>
      </c>
      <c r="Q176" s="3"/>
    </row>
    <row r="177" spans="1:17" s="2" customFormat="1" ht="12.75" x14ac:dyDescent="0.15">
      <c r="A177" s="67" t="s">
        <v>27</v>
      </c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3"/>
    </row>
    <row r="178" spans="1:17" s="2" customFormat="1" ht="22.5" x14ac:dyDescent="0.15">
      <c r="A178" s="48" t="s">
        <v>113</v>
      </c>
      <c r="B178" s="48" t="s">
        <v>121</v>
      </c>
      <c r="C178" s="54" t="s">
        <v>119</v>
      </c>
      <c r="D178" s="48" t="s">
        <v>154</v>
      </c>
      <c r="E178" s="53">
        <v>3.1</v>
      </c>
      <c r="F178" s="53">
        <v>6.7</v>
      </c>
      <c r="G178" s="53">
        <v>5.8</v>
      </c>
      <c r="H178" s="53">
        <v>84</v>
      </c>
      <c r="I178" s="53">
        <v>0</v>
      </c>
      <c r="J178" s="53">
        <v>3</v>
      </c>
      <c r="K178" s="53">
        <v>0.1</v>
      </c>
      <c r="L178" s="53">
        <v>2.5</v>
      </c>
      <c r="M178" s="53">
        <v>35.5</v>
      </c>
      <c r="N178" s="53">
        <v>17.100000000000001</v>
      </c>
      <c r="O178" s="53">
        <v>64</v>
      </c>
      <c r="P178" s="53">
        <v>1.5</v>
      </c>
      <c r="Q178" s="3"/>
    </row>
    <row r="179" spans="1:17" s="3" customFormat="1" ht="11.25" x14ac:dyDescent="0.15">
      <c r="A179" s="43">
        <v>2008</v>
      </c>
      <c r="B179" s="43">
        <v>99</v>
      </c>
      <c r="C179" s="14" t="s">
        <v>45</v>
      </c>
      <c r="D179" s="43">
        <v>200</v>
      </c>
      <c r="E179" s="27">
        <v>4.2</v>
      </c>
      <c r="F179" s="27">
        <v>3</v>
      </c>
      <c r="G179" s="27">
        <v>11.3</v>
      </c>
      <c r="H179" s="28">
        <v>87</v>
      </c>
      <c r="I179" s="27">
        <v>0.3</v>
      </c>
      <c r="J179" s="27">
        <v>8</v>
      </c>
      <c r="K179" s="27">
        <v>0.2</v>
      </c>
      <c r="L179" s="27">
        <v>2.1</v>
      </c>
      <c r="M179" s="27">
        <v>40</v>
      </c>
      <c r="N179" s="27">
        <v>33.4</v>
      </c>
      <c r="O179" s="27">
        <v>79.2</v>
      </c>
      <c r="P179" s="27">
        <v>2</v>
      </c>
    </row>
    <row r="180" spans="1:17" s="25" customFormat="1" ht="11.25" x14ac:dyDescent="0.15">
      <c r="A180" s="15" t="s">
        <v>23</v>
      </c>
      <c r="B180" s="15" t="s">
        <v>23</v>
      </c>
      <c r="C180" s="14" t="s">
        <v>137</v>
      </c>
      <c r="D180" s="15">
        <v>90</v>
      </c>
      <c r="E180" s="27">
        <v>9.3000000000000007</v>
      </c>
      <c r="F180" s="27">
        <v>7.1</v>
      </c>
      <c r="G180" s="27">
        <v>16</v>
      </c>
      <c r="H180" s="28">
        <v>185</v>
      </c>
      <c r="I180" s="27">
        <v>0.1</v>
      </c>
      <c r="J180" s="27">
        <v>1</v>
      </c>
      <c r="K180" s="27">
        <v>0.1</v>
      </c>
      <c r="L180" s="27">
        <v>3.7</v>
      </c>
      <c r="M180" s="27">
        <v>226.7</v>
      </c>
      <c r="N180" s="27">
        <v>22.9</v>
      </c>
      <c r="O180" s="27">
        <v>208.1</v>
      </c>
      <c r="P180" s="27">
        <v>2.1</v>
      </c>
      <c r="Q180" s="3"/>
    </row>
    <row r="181" spans="1:17" s="2" customFormat="1" ht="11.25" x14ac:dyDescent="0.15">
      <c r="A181" s="43">
        <v>2008</v>
      </c>
      <c r="B181" s="43">
        <v>331</v>
      </c>
      <c r="C181" s="14" t="s">
        <v>94</v>
      </c>
      <c r="D181" s="55">
        <v>150</v>
      </c>
      <c r="E181" s="53">
        <v>5.5</v>
      </c>
      <c r="F181" s="53">
        <v>4.8</v>
      </c>
      <c r="G181" s="53">
        <v>31.3</v>
      </c>
      <c r="H181" s="53">
        <v>191</v>
      </c>
      <c r="I181" s="53">
        <v>0.1</v>
      </c>
      <c r="J181" s="53">
        <v>0</v>
      </c>
      <c r="K181" s="53">
        <v>0</v>
      </c>
      <c r="L181" s="53">
        <v>1.4</v>
      </c>
      <c r="M181" s="53">
        <v>13</v>
      </c>
      <c r="N181" s="53">
        <v>8.9</v>
      </c>
      <c r="O181" s="53">
        <v>49.3</v>
      </c>
      <c r="P181" s="53">
        <v>1.1000000000000001</v>
      </c>
      <c r="Q181" s="3"/>
    </row>
    <row r="182" spans="1:17" ht="11.25" x14ac:dyDescent="0.15">
      <c r="A182" s="15">
        <v>2008</v>
      </c>
      <c r="B182" s="15">
        <v>439</v>
      </c>
      <c r="C182" s="14" t="s">
        <v>143</v>
      </c>
      <c r="D182" s="43">
        <v>180</v>
      </c>
      <c r="E182" s="27">
        <v>0.6</v>
      </c>
      <c r="F182" s="27">
        <v>0.2</v>
      </c>
      <c r="G182" s="27">
        <v>28.6</v>
      </c>
      <c r="H182" s="28">
        <v>67</v>
      </c>
      <c r="I182" s="27">
        <v>0</v>
      </c>
      <c r="J182" s="27">
        <v>5.3</v>
      </c>
      <c r="K182" s="27">
        <v>0</v>
      </c>
      <c r="L182" s="27">
        <v>0</v>
      </c>
      <c r="M182" s="27">
        <v>57.8</v>
      </c>
      <c r="N182" s="27">
        <v>25.1</v>
      </c>
      <c r="O182" s="27">
        <v>68.7</v>
      </c>
      <c r="P182" s="27">
        <v>0.7</v>
      </c>
    </row>
    <row r="183" spans="1:17" s="3" customFormat="1" ht="22.5" x14ac:dyDescent="0.15">
      <c r="A183" s="15" t="s">
        <v>23</v>
      </c>
      <c r="B183" s="15" t="s">
        <v>23</v>
      </c>
      <c r="C183" s="14" t="s">
        <v>38</v>
      </c>
      <c r="D183" s="15">
        <v>30</v>
      </c>
      <c r="E183" s="53">
        <v>2</v>
      </c>
      <c r="F183" s="53">
        <v>0.3</v>
      </c>
      <c r="G183" s="53">
        <v>12.7</v>
      </c>
      <c r="H183" s="53">
        <v>61.2</v>
      </c>
      <c r="I183" s="27">
        <v>0.1</v>
      </c>
      <c r="J183" s="27">
        <v>0</v>
      </c>
      <c r="K183" s="27">
        <v>0</v>
      </c>
      <c r="L183" s="27">
        <v>0.9</v>
      </c>
      <c r="M183" s="27">
        <v>7.2</v>
      </c>
      <c r="N183" s="27">
        <v>7.6</v>
      </c>
      <c r="O183" s="27">
        <v>34.799999999999997</v>
      </c>
      <c r="P183" s="27">
        <v>1.6</v>
      </c>
    </row>
    <row r="184" spans="1:17" ht="11.25" x14ac:dyDescent="0.15">
      <c r="A184" s="15" t="s">
        <v>23</v>
      </c>
      <c r="B184" s="15" t="s">
        <v>23</v>
      </c>
      <c r="C184" s="14" t="s">
        <v>24</v>
      </c>
      <c r="D184" s="15">
        <v>20</v>
      </c>
      <c r="E184" s="53">
        <v>1.5</v>
      </c>
      <c r="F184" s="53">
        <v>0.6</v>
      </c>
      <c r="G184" s="53">
        <v>10.3</v>
      </c>
      <c r="H184" s="53">
        <v>52.4</v>
      </c>
      <c r="I184" s="27">
        <v>0</v>
      </c>
      <c r="J184" s="27">
        <v>0</v>
      </c>
      <c r="K184" s="27">
        <v>0</v>
      </c>
      <c r="L184" s="27">
        <v>0</v>
      </c>
      <c r="M184" s="27">
        <v>7.6</v>
      </c>
      <c r="N184" s="27">
        <v>5.2</v>
      </c>
      <c r="O184" s="27">
        <v>26</v>
      </c>
      <c r="P184" s="27">
        <v>0.4</v>
      </c>
    </row>
    <row r="185" spans="1:17" ht="14.25" x14ac:dyDescent="0.2">
      <c r="A185" s="71" t="s">
        <v>26</v>
      </c>
      <c r="B185" s="72"/>
      <c r="C185" s="73"/>
      <c r="D185" s="42">
        <v>750</v>
      </c>
      <c r="E185" s="42">
        <f t="shared" ref="E185:P185" si="28">SUM(E178:E184)</f>
        <v>26.200000000000003</v>
      </c>
      <c r="F185" s="42">
        <f t="shared" si="28"/>
        <v>22.7</v>
      </c>
      <c r="G185" s="42">
        <f t="shared" si="28"/>
        <v>116</v>
      </c>
      <c r="H185" s="42">
        <f t="shared" si="28"/>
        <v>727.6</v>
      </c>
      <c r="I185" s="42">
        <f t="shared" si="28"/>
        <v>0.6</v>
      </c>
      <c r="J185" s="42">
        <f t="shared" si="28"/>
        <v>17.3</v>
      </c>
      <c r="K185" s="42">
        <f t="shared" si="28"/>
        <v>0.4</v>
      </c>
      <c r="L185" s="42">
        <f t="shared" si="28"/>
        <v>10.600000000000001</v>
      </c>
      <c r="M185" s="42">
        <f t="shared" si="28"/>
        <v>387.8</v>
      </c>
      <c r="N185" s="42">
        <f t="shared" si="28"/>
        <v>120.2</v>
      </c>
      <c r="O185" s="42">
        <f t="shared" si="28"/>
        <v>530.09999999999991</v>
      </c>
      <c r="P185" s="42">
        <f t="shared" si="28"/>
        <v>9.4</v>
      </c>
      <c r="Q185" s="26"/>
    </row>
    <row r="186" spans="1:17" ht="11.25" x14ac:dyDescent="0.15">
      <c r="A186" s="66" t="s">
        <v>32</v>
      </c>
      <c r="B186" s="66"/>
      <c r="C186" s="66"/>
      <c r="D186" s="66"/>
      <c r="E186" s="33">
        <f>E185+E176</f>
        <v>41.600000000000009</v>
      </c>
      <c r="F186" s="33">
        <f t="shared" ref="F186:P186" si="29">F185+F176</f>
        <v>39.599999999999994</v>
      </c>
      <c r="G186" s="33">
        <f t="shared" si="29"/>
        <v>191</v>
      </c>
      <c r="H186" s="33">
        <f>H185+H176</f>
        <v>1220.8</v>
      </c>
      <c r="I186" s="33">
        <f t="shared" si="29"/>
        <v>0.7</v>
      </c>
      <c r="J186" s="33">
        <f t="shared" si="29"/>
        <v>19.400000000000002</v>
      </c>
      <c r="K186" s="33">
        <f t="shared" si="29"/>
        <v>0.4</v>
      </c>
      <c r="L186" s="33">
        <f t="shared" si="29"/>
        <v>10.8</v>
      </c>
      <c r="M186" s="33">
        <f t="shared" si="29"/>
        <v>830.2</v>
      </c>
      <c r="N186" s="33">
        <f t="shared" si="29"/>
        <v>204</v>
      </c>
      <c r="O186" s="33">
        <f t="shared" si="29"/>
        <v>936.8</v>
      </c>
      <c r="P186" s="33">
        <f t="shared" si="29"/>
        <v>10.8</v>
      </c>
    </row>
    <row r="187" spans="1:17" s="6" customFormat="1" ht="11.25" x14ac:dyDescent="0.15">
      <c r="A187" s="66" t="s">
        <v>146</v>
      </c>
      <c r="B187" s="66"/>
      <c r="C187" s="66"/>
      <c r="D187" s="66"/>
      <c r="E187" s="33">
        <f t="shared" ref="E187:P187" si="30">E186+E168+E150+E132+E114+E95+E78+E61+E43+E25</f>
        <v>401.09999999999997</v>
      </c>
      <c r="F187" s="33">
        <f t="shared" si="30"/>
        <v>408.3</v>
      </c>
      <c r="G187" s="33">
        <f t="shared" si="30"/>
        <v>1781.8999999999999</v>
      </c>
      <c r="H187" s="33">
        <f t="shared" si="30"/>
        <v>12012.1</v>
      </c>
      <c r="I187" s="33">
        <f t="shared" si="30"/>
        <v>5.68</v>
      </c>
      <c r="J187" s="33">
        <f t="shared" si="30"/>
        <v>604.30000000000007</v>
      </c>
      <c r="K187" s="33">
        <f t="shared" si="30"/>
        <v>14.24</v>
      </c>
      <c r="L187" s="33">
        <f t="shared" si="30"/>
        <v>103</v>
      </c>
      <c r="M187" s="33">
        <f t="shared" si="30"/>
        <v>6088.2000000000007</v>
      </c>
      <c r="N187" s="33">
        <f t="shared" si="30"/>
        <v>1871.6000000000001</v>
      </c>
      <c r="O187" s="33">
        <f t="shared" si="30"/>
        <v>9095.4</v>
      </c>
      <c r="P187" s="33">
        <f t="shared" si="30"/>
        <v>111.2</v>
      </c>
      <c r="Q187" s="5"/>
    </row>
    <row r="188" spans="1:17" s="6" customFormat="1" ht="11.25" x14ac:dyDescent="0.15">
      <c r="A188" s="83" t="s">
        <v>73</v>
      </c>
      <c r="B188" s="83"/>
      <c r="C188" s="83"/>
      <c r="D188" s="83"/>
      <c r="E188" s="23">
        <f>E187/10</f>
        <v>40.11</v>
      </c>
      <c r="F188" s="23">
        <f t="shared" ref="F188:H188" si="31">F187/10</f>
        <v>40.83</v>
      </c>
      <c r="G188" s="23">
        <f t="shared" si="31"/>
        <v>178.19</v>
      </c>
      <c r="H188" s="23">
        <f t="shared" si="31"/>
        <v>1201.21</v>
      </c>
      <c r="I188" s="23">
        <f t="shared" ref="I188:P188" si="32">I187/10</f>
        <v>0.56799999999999995</v>
      </c>
      <c r="J188" s="23">
        <f t="shared" si="32"/>
        <v>60.430000000000007</v>
      </c>
      <c r="K188" s="23">
        <f t="shared" si="32"/>
        <v>1.4239999999999999</v>
      </c>
      <c r="L188" s="23">
        <f t="shared" si="32"/>
        <v>10.3</v>
      </c>
      <c r="M188" s="23">
        <f t="shared" si="32"/>
        <v>608.82000000000005</v>
      </c>
      <c r="N188" s="23">
        <f t="shared" si="32"/>
        <v>187.16000000000003</v>
      </c>
      <c r="O188" s="23">
        <f t="shared" si="32"/>
        <v>909.54</v>
      </c>
      <c r="P188" s="23">
        <f t="shared" si="32"/>
        <v>11.120000000000001</v>
      </c>
      <c r="Q188" s="5"/>
    </row>
    <row r="189" spans="1:17" ht="14.25" x14ac:dyDescent="0.2">
      <c r="A189" s="84" t="s">
        <v>147</v>
      </c>
      <c r="B189" s="84"/>
      <c r="C189" s="84"/>
      <c r="D189" s="85"/>
      <c r="E189" s="4">
        <f>E188*4/H188*100</f>
        <v>13.356532163401901</v>
      </c>
      <c r="F189" s="4">
        <f>F188*9/H188*100</f>
        <v>30.591653416138726</v>
      </c>
      <c r="G189" s="4">
        <f>G188*4/H188*100</f>
        <v>59.336835357681004</v>
      </c>
      <c r="H189" s="24"/>
      <c r="I189" s="78"/>
      <c r="J189" s="79"/>
      <c r="K189" s="79"/>
      <c r="L189" s="79"/>
      <c r="M189" s="79"/>
      <c r="N189" s="79"/>
      <c r="O189" s="79"/>
      <c r="P189" s="80"/>
      <c r="Q189" s="26"/>
    </row>
    <row r="190" spans="1:17" x14ac:dyDescent="0.15">
      <c r="E190" s="5"/>
      <c r="F190" s="5"/>
      <c r="G190" s="5"/>
      <c r="I190" s="5"/>
      <c r="J190" s="5"/>
      <c r="K190" s="5"/>
    </row>
    <row r="191" spans="1:17" x14ac:dyDescent="0.15">
      <c r="A191" s="81" t="s">
        <v>90</v>
      </c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</row>
    <row r="192" spans="1:17" x14ac:dyDescent="0.15">
      <c r="A192" s="81" t="s">
        <v>91</v>
      </c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</row>
    <row r="193" spans="1:16" x14ac:dyDescent="0.15">
      <c r="A193" s="81" t="s">
        <v>157</v>
      </c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</row>
    <row r="194" spans="1:16" x14ac:dyDescent="0.15">
      <c r="A194" s="81" t="s">
        <v>150</v>
      </c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</row>
    <row r="195" spans="1:16" x14ac:dyDescent="0.15">
      <c r="A195" s="81" t="s">
        <v>99</v>
      </c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</row>
    <row r="196" spans="1:16" x14ac:dyDescent="0.15">
      <c r="A196" s="82" t="s">
        <v>74</v>
      </c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</row>
  </sheetData>
  <mergeCells count="83">
    <mergeCell ref="A1:C1"/>
    <mergeCell ref="J1:P1"/>
    <mergeCell ref="A2:C2"/>
    <mergeCell ref="J2:O2"/>
    <mergeCell ref="A187:D187"/>
    <mergeCell ref="A186:D186"/>
    <mergeCell ref="A169:P169"/>
    <mergeCell ref="A170:P170"/>
    <mergeCell ref="A176:C176"/>
    <mergeCell ref="A177:P177"/>
    <mergeCell ref="A185:C185"/>
    <mergeCell ref="A168:D168"/>
    <mergeCell ref="A133:P133"/>
    <mergeCell ref="A134:P134"/>
    <mergeCell ref="A140:C140"/>
    <mergeCell ref="A141:P141"/>
    <mergeCell ref="I189:P189"/>
    <mergeCell ref="A194:P194"/>
    <mergeCell ref="A195:P195"/>
    <mergeCell ref="A196:P196"/>
    <mergeCell ref="A188:D188"/>
    <mergeCell ref="A189:D189"/>
    <mergeCell ref="A191:P191"/>
    <mergeCell ref="A192:P192"/>
    <mergeCell ref="A193:P193"/>
    <mergeCell ref="A159:P159"/>
    <mergeCell ref="A167:C167"/>
    <mergeCell ref="A132:D132"/>
    <mergeCell ref="A115:P115"/>
    <mergeCell ref="A116:P116"/>
    <mergeCell ref="A122:C122"/>
    <mergeCell ref="A123:P123"/>
    <mergeCell ref="A131:C131"/>
    <mergeCell ref="A149:C149"/>
    <mergeCell ref="A150:D150"/>
    <mergeCell ref="A151:P151"/>
    <mergeCell ref="A152:P152"/>
    <mergeCell ref="A158:C158"/>
    <mergeCell ref="A114:D114"/>
    <mergeCell ref="A79:P79"/>
    <mergeCell ref="A80:P80"/>
    <mergeCell ref="A86:C86"/>
    <mergeCell ref="A87:P87"/>
    <mergeCell ref="A94:C94"/>
    <mergeCell ref="A95:D95"/>
    <mergeCell ref="A96:P96"/>
    <mergeCell ref="A97:P97"/>
    <mergeCell ref="A103:C103"/>
    <mergeCell ref="A104:P104"/>
    <mergeCell ref="A113:C113"/>
    <mergeCell ref="A78:D78"/>
    <mergeCell ref="A44:P44"/>
    <mergeCell ref="A45:P45"/>
    <mergeCell ref="A51:C51"/>
    <mergeCell ref="A52:P52"/>
    <mergeCell ref="A60:C60"/>
    <mergeCell ref="A61:D61"/>
    <mergeCell ref="A62:P62"/>
    <mergeCell ref="A63:P63"/>
    <mergeCell ref="A69:C69"/>
    <mergeCell ref="A70:P70"/>
    <mergeCell ref="A77:C77"/>
    <mergeCell ref="A43:D43"/>
    <mergeCell ref="M6:P6"/>
    <mergeCell ref="A8:P8"/>
    <mergeCell ref="A14:C14"/>
    <mergeCell ref="A15:P15"/>
    <mergeCell ref="A24:C24"/>
    <mergeCell ref="A25:D25"/>
    <mergeCell ref="A26:P26"/>
    <mergeCell ref="A27:P27"/>
    <mergeCell ref="A33:C33"/>
    <mergeCell ref="A34:P34"/>
    <mergeCell ref="A42:C42"/>
    <mergeCell ref="A4:P4"/>
    <mergeCell ref="A5:P5"/>
    <mergeCell ref="A6:A7"/>
    <mergeCell ref="B6:B7"/>
    <mergeCell ref="C6:C7"/>
    <mergeCell ref="D6:D7"/>
    <mergeCell ref="E6:G6"/>
    <mergeCell ref="H6:H7"/>
    <mergeCell ref="I6:L6"/>
  </mergeCells>
  <printOptions horizontalCentered="1" verticalCentered="1"/>
  <pageMargins left="0" right="0" top="0" bottom="0" header="0" footer="0"/>
  <pageSetup paperSize="9" scale="94" fitToHeight="0" orientation="landscape" r:id="rId1"/>
  <rowBreaks count="2" manualBreakCount="2">
    <brk id="73" max="15" man="1"/>
    <brk id="21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 ДНЕВНОЕ</vt:lpstr>
      <vt:lpstr>'10 ДНЕВНОЕ'!Область_печати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Евгения</cp:lastModifiedBy>
  <cp:lastPrinted>2021-01-26T15:33:01Z</cp:lastPrinted>
  <dcterms:created xsi:type="dcterms:W3CDTF">2009-06-17T07:33:19Z</dcterms:created>
  <dcterms:modified xsi:type="dcterms:W3CDTF">2021-02-11T15:27:17Z</dcterms:modified>
</cp:coreProperties>
</file>